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30A8CF5E-56C2-4A67-A1DE-AF9E8411972C}" xr6:coauthVersionLast="47" xr6:coauthVersionMax="47" xr10:uidLastSave="{00000000-0000-0000-0000-000000000000}"/>
  <workbookProtection workbookAlgorithmName="SHA-512" workbookHashValue="CfuFK/aGp9KI3YJ325/Z8XbXihqCTNE96ccdmLQc0uSurXPdBtu2w3RFwoV86H2URKIcelPS0CE86EPkpNyIsQ==" workbookSaltValue="o4wP3T3x7ImXPEzDlAYovQ==" workbookSpinCount="100000" lockStructure="1"/>
  <bookViews>
    <workbookView xWindow="28680" yWindow="-120" windowWidth="29040" windowHeight="15840" xr2:uid="{E3A0D7C1-F625-40CB-842B-422AA872F7DC}"/>
  </bookViews>
  <sheets>
    <sheet name="POPRAWNOŚĆ" sheetId="2" r:id="rId1"/>
    <sheet name="1" sheetId="1" r:id="rId2"/>
    <sheet name="2" sheetId="12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3" r:id="rId10"/>
    <sheet name="10" sheetId="14" r:id="rId11"/>
    <sheet name="11" sheetId="15" r:id="rId12"/>
  </sheets>
  <definedNames>
    <definedName name="_xlnm._FilterDatabase" localSheetId="2" hidden="1">'2'!$B$10:$E$30</definedName>
    <definedName name="euro">#REF!</definedName>
    <definedName name="Green">#REF!</definedName>
    <definedName name="Hungary">#REF!</definedName>
    <definedName name="Poland">#REF!</definedName>
    <definedName name="Red">#REF!</definedName>
    <definedName name="Swieta">#REF!</definedName>
    <definedName name="Yellow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8" i="2"/>
  <c r="C7" i="2"/>
  <c r="C6" i="2"/>
  <c r="C5" i="2"/>
  <c r="C4" i="2"/>
  <c r="C11" i="2"/>
  <c r="C12" i="2"/>
  <c r="G25" i="12"/>
  <c r="G24" i="12"/>
  <c r="C10" i="2"/>
  <c r="C3" i="2" l="1"/>
  <c r="C9" i="2" l="1"/>
</calcChain>
</file>

<file path=xl/sharedStrings.xml><?xml version="1.0" encoding="utf-8"?>
<sst xmlns="http://schemas.openxmlformats.org/spreadsheetml/2006/main" count="444" uniqueCount="206">
  <si>
    <t>ARKUSZ</t>
  </si>
  <si>
    <t>POPRAWNOŚĆ</t>
  </si>
  <si>
    <t>Imię</t>
  </si>
  <si>
    <t>Nazwisko</t>
  </si>
  <si>
    <t>Imię i nazwisko</t>
  </si>
  <si>
    <t>Jakub</t>
  </si>
  <si>
    <t>Jadwiga</t>
  </si>
  <si>
    <t>Marcin</t>
  </si>
  <si>
    <t>Joanna</t>
  </si>
  <si>
    <t>Maciej</t>
  </si>
  <si>
    <t>Czesław</t>
  </si>
  <si>
    <t>Wróbel</t>
  </si>
  <si>
    <t>Górska</t>
  </si>
  <si>
    <t>Tomaszewska</t>
  </si>
  <si>
    <t>Anna</t>
  </si>
  <si>
    <t>Wartość</t>
  </si>
  <si>
    <t>Nowak</t>
  </si>
  <si>
    <t>Waga</t>
  </si>
  <si>
    <t>Katarzyna</t>
  </si>
  <si>
    <t>Ewa</t>
  </si>
  <si>
    <t>Marta</t>
  </si>
  <si>
    <t>Adamczyk</t>
  </si>
  <si>
    <t>Barbara</t>
  </si>
  <si>
    <t>Mariusz</t>
  </si>
  <si>
    <t>Artur</t>
  </si>
  <si>
    <t>Szymańska</t>
  </si>
  <si>
    <t>Piotr</t>
  </si>
  <si>
    <t>Agnieszka</t>
  </si>
  <si>
    <t>Tomasz</t>
  </si>
  <si>
    <t>Arkadiusz</t>
  </si>
  <si>
    <t>Jaworska</t>
  </si>
  <si>
    <t>Jabłoński</t>
  </si>
  <si>
    <t>Adam</t>
  </si>
  <si>
    <t>Wojciech</t>
  </si>
  <si>
    <t>Krzysztof</t>
  </si>
  <si>
    <t>Michał</t>
  </si>
  <si>
    <t>Rutkowski</t>
  </si>
  <si>
    <t>Dzisiejsza data</t>
  </si>
  <si>
    <t>Wiek emerytalny</t>
  </si>
  <si>
    <t>Kobiety</t>
  </si>
  <si>
    <t>Mężczyźni</t>
  </si>
  <si>
    <t>Rok ur.</t>
  </si>
  <si>
    <t>Mc ur.</t>
  </si>
  <si>
    <t>Dzień ur.</t>
  </si>
  <si>
    <t>Data ur.</t>
  </si>
  <si>
    <t>Data emerytury</t>
  </si>
  <si>
    <t>Abacka</t>
  </si>
  <si>
    <t>Babacka</t>
  </si>
  <si>
    <t>Czeczerski</t>
  </si>
  <si>
    <t>Iwona</t>
  </si>
  <si>
    <t>Iwanowska</t>
  </si>
  <si>
    <t>Księgowa</t>
  </si>
  <si>
    <t>Marketingowy</t>
  </si>
  <si>
    <t>Olgierd</t>
  </si>
  <si>
    <t>Olegacki</t>
  </si>
  <si>
    <t>Tadeusz</t>
  </si>
  <si>
    <t>Telesondowy</t>
  </si>
  <si>
    <t>Kazimierz</t>
  </si>
  <si>
    <t>Pietrzak</t>
  </si>
  <si>
    <t>Michalak</t>
  </si>
  <si>
    <t>Zofia</t>
  </si>
  <si>
    <t>Witkowska</t>
  </si>
  <si>
    <t>Marian</t>
  </si>
  <si>
    <t>Grabowski</t>
  </si>
  <si>
    <t>Krystyna</t>
  </si>
  <si>
    <t>Walczak</t>
  </si>
  <si>
    <t>Dudek</t>
  </si>
  <si>
    <t>Leszek</t>
  </si>
  <si>
    <t>Majewski</t>
  </si>
  <si>
    <t>Stanisław</t>
  </si>
  <si>
    <t>Wróblewski</t>
  </si>
  <si>
    <t>Bogusław</t>
  </si>
  <si>
    <t>Wojciechowski</t>
  </si>
  <si>
    <t>Bogumiła</t>
  </si>
  <si>
    <t>Kozłowska</t>
  </si>
  <si>
    <t>Bogusława</t>
  </si>
  <si>
    <t>Jankowska</t>
  </si>
  <si>
    <t>Grzegorz</t>
  </si>
  <si>
    <t>Urszula</t>
  </si>
  <si>
    <t>Wójcik</t>
  </si>
  <si>
    <t>Luiza</t>
  </si>
  <si>
    <t>Zielińska</t>
  </si>
  <si>
    <t>Michalski</t>
  </si>
  <si>
    <t>Piotrowski</t>
  </si>
  <si>
    <t>Janina</t>
  </si>
  <si>
    <t>Sikora</t>
  </si>
  <si>
    <t>Pawłowski</t>
  </si>
  <si>
    <t>Wójcikowicz</t>
  </si>
  <si>
    <t>Bernadetta</t>
  </si>
  <si>
    <t>Dąbrowska</t>
  </si>
  <si>
    <t>Lech</t>
  </si>
  <si>
    <t>Nowakowski</t>
  </si>
  <si>
    <t>Król</t>
  </si>
  <si>
    <t>Pawlak</t>
  </si>
  <si>
    <t>Marianna</t>
  </si>
  <si>
    <t>Sebastian</t>
  </si>
  <si>
    <t>Szewczyk</t>
  </si>
  <si>
    <t>Izabela</t>
  </si>
  <si>
    <t>Baran</t>
  </si>
  <si>
    <t>Izabella</t>
  </si>
  <si>
    <t>Sad</t>
  </si>
  <si>
    <t>Data za 14 dni</t>
  </si>
  <si>
    <t>Data za 3 m-ce</t>
  </si>
  <si>
    <t>Data za 7 lat</t>
  </si>
  <si>
    <t>Produkt</t>
  </si>
  <si>
    <t>Ciastka alpino z jab.i miodem (150)</t>
  </si>
  <si>
    <t>Adam Ącki</t>
  </si>
  <si>
    <t>Barbara Bącka</t>
  </si>
  <si>
    <t>Celina Cącka</t>
  </si>
  <si>
    <t>Damian Dącki</t>
  </si>
  <si>
    <t>Ewelina Ęcka</t>
  </si>
  <si>
    <t>Nazwisko i imię</t>
  </si>
  <si>
    <t>Nr lokalu</t>
  </si>
  <si>
    <t>Czynsz</t>
  </si>
  <si>
    <t>Woda</t>
  </si>
  <si>
    <t>Gaz</t>
  </si>
  <si>
    <t>Śmieci</t>
  </si>
  <si>
    <t>Zapłacone</t>
  </si>
  <si>
    <t>Do zapłaty</t>
  </si>
  <si>
    <t>Tak</t>
  </si>
  <si>
    <t>Nie</t>
  </si>
  <si>
    <t>SUMA</t>
  </si>
  <si>
    <t>Miesiąc urodzenia</t>
  </si>
  <si>
    <t>Liczba osób</t>
  </si>
  <si>
    <t>Pracownik</t>
  </si>
  <si>
    <t>Data urodzenia</t>
  </si>
  <si>
    <t>Dancewicz</t>
  </si>
  <si>
    <t>Kamiński</t>
  </si>
  <si>
    <t>Pietraszek</t>
  </si>
  <si>
    <t>Gałecki</t>
  </si>
  <si>
    <t>Luft</t>
  </si>
  <si>
    <t>Niewczyk</t>
  </si>
  <si>
    <t>Roszkowski</t>
  </si>
  <si>
    <t>Pozostało dni</t>
  </si>
  <si>
    <t>Jan</t>
  </si>
  <si>
    <t>Seweryn</t>
  </si>
  <si>
    <t>Nazwwisko</t>
  </si>
  <si>
    <t>Ważność badań</t>
  </si>
  <si>
    <t>Data</t>
  </si>
  <si>
    <t>Cena</t>
  </si>
  <si>
    <t>Ilość</t>
  </si>
  <si>
    <t>Zupa kucharek barszcz biały (400)</t>
  </si>
  <si>
    <t>Cukier drobny (100)</t>
  </si>
  <si>
    <t>Ciastka alpino z rodzynkami (150)</t>
  </si>
  <si>
    <t>Iga markizy kremem kakaowym (140)</t>
  </si>
  <si>
    <t>Iga markizy z kremem orzechowym (140)</t>
  </si>
  <si>
    <t>Miesiąc</t>
  </si>
  <si>
    <t>Sklep 1</t>
  </si>
  <si>
    <t>Sklep 2</t>
  </si>
  <si>
    <t>Sklep 3</t>
  </si>
  <si>
    <t>Sklep 4</t>
  </si>
  <si>
    <t>Sklep 5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</si>
  <si>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</si>
  <si>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</si>
  <si>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</si>
  <si>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</si>
  <si>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</si>
  <si>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</si>
  <si>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</si>
  <si>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</si>
  <si>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</si>
  <si>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</si>
  <si>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</si>
  <si>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</si>
  <si>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</si>
  <si>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Nr wniosku</t>
  </si>
  <si>
    <t>Zgoda kierownika</t>
  </si>
  <si>
    <t>Zgoda dyrektora</t>
  </si>
  <si>
    <t>Czy jest zgoda na urlop?</t>
  </si>
  <si>
    <t>Zgoda Kierownika</t>
  </si>
  <si>
    <t>Zgoda Managera</t>
  </si>
  <si>
    <t>Zgoda Dyrektora 1</t>
  </si>
  <si>
    <t>Zgoda Dyrektora 2</t>
  </si>
  <si>
    <t>Zgoda Prezesa</t>
  </si>
  <si>
    <t>Czy można wziąć urlop?</t>
  </si>
  <si>
    <t>Polaczek</t>
  </si>
  <si>
    <t>Nazarkiewicz</t>
  </si>
  <si>
    <t>Cupiał</t>
  </si>
  <si>
    <t>Hołyńska</t>
  </si>
  <si>
    <t>Błachowiak</t>
  </si>
  <si>
    <t>Wzorek</t>
  </si>
  <si>
    <t>Muniak</t>
  </si>
  <si>
    <t>Wojtak</t>
  </si>
  <si>
    <t>Uryga</t>
  </si>
  <si>
    <t>Strach</t>
  </si>
  <si>
    <t>Ogiela</t>
  </si>
  <si>
    <t>Cyranowicz</t>
  </si>
  <si>
    <t>Graff</t>
  </si>
  <si>
    <t>Gan</t>
  </si>
  <si>
    <t>Mamińska</t>
  </si>
  <si>
    <t>Prabucka</t>
  </si>
  <si>
    <t>Rzewnicki</t>
  </si>
  <si>
    <t>Losik</t>
  </si>
  <si>
    <t>Spisak</t>
  </si>
  <si>
    <t>Machowicz</t>
  </si>
  <si>
    <t>Wojtysiak</t>
  </si>
  <si>
    <t>Mrówka</t>
  </si>
  <si>
    <t>Jakubiszyn</t>
  </si>
  <si>
    <t>Bulski</t>
  </si>
  <si>
    <t>Krawczak</t>
  </si>
  <si>
    <t>Smagieł</t>
  </si>
  <si>
    <t>Kulejewski</t>
  </si>
  <si>
    <t>Cekała</t>
  </si>
  <si>
    <t>Posti herbata lisciasta ziolowa mięta (400)</t>
  </si>
  <si>
    <t>Posti herbata lisciasta ziolowa czystek (400)</t>
  </si>
  <si>
    <t>Posti herbata lisciasta ziolowa melisa (400)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</si>
</sst>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zł&quot;_-;\-* #,##0.00\ &quot;zł&quot;_-;_-* &quot;-&quot;??\ &quot;zł&quot;_-;_-@_-"/>
    <numFmt numFmtId="164" formatCode="yyyy\-mm\-dd"/>
    <numFmt numFmtId="165" formatCode="_-* #,##0\ &quot;zł&quot;_-;\-* #,##0\ &quot;zł&quot;_-;_-* &quot;-&quot;??\ &quot;zł&quot;_-;_-@_-"/>
    <numFmt numFmtId="166" formatCode="_-* #,##0.00\ [$zł-415]_-;\-* #,##0.00\ [$zł-415]_-;_-* &quot;-&quot;??\ [$zł-415]_-;_-@_-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0"/>
      <color rgb="FF002060"/>
      <name val="Arial"/>
    </font>
    <font>
      <b/>
      <sz val="10"/>
      <color theme="1"/>
      <name val="Arial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1"/>
      <color theme="0"/>
      <name val="Calibri"/>
      <family val="2"/>
    </font>
    <font>
      <i/>
      <sz val="10"/>
      <color theme="4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B052"/>
      <name val="Calibri"/>
      <family val="2"/>
      <charset val="238"/>
    </font>
    <font>
      <sz val="18"/>
      <color rgb="FF1F205C"/>
      <name val="Century Gothic"/>
      <family val="2"/>
      <charset val="238"/>
    </font>
    <font>
      <sz val="14"/>
      <color rgb="FFDE0C80"/>
      <name val="Century Gothic"/>
      <family val="2"/>
      <charset val="238"/>
    </font>
    <font>
      <i/>
      <sz val="10"/>
      <color theme="0" tint="-0.49998474074526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rgb="FF2EAAB4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59595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</patternFill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DFEC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rgb="FFB2B2B2"/>
      </left>
      <right style="thin">
        <color rgb="FFB2B2B2"/>
      </right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7" fillId="0" borderId="0"/>
    <xf numFmtId="0" fontId="11" fillId="5" borderId="5" applyFont="0" applyAlignment="0"/>
    <xf numFmtId="0" fontId="11" fillId="5" borderId="5" applyNumberFormat="0" applyFont="0" applyAlignment="0">
      <protection locked="0"/>
    </xf>
    <xf numFmtId="0" fontId="12" fillId="0" borderId="0" applyNumberFormat="0" applyFill="0" applyBorder="0" applyAlignment="0">
      <protection hidden="1"/>
    </xf>
    <xf numFmtId="0" fontId="10" fillId="8" borderId="10" applyNumberForma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1" fillId="0" borderId="0">
      <alignment vertical="top"/>
    </xf>
    <xf numFmtId="0" fontId="17" fillId="0" borderId="0" applyNumberFormat="0" applyFill="0" applyBorder="0" applyAlignment="0">
      <protection hidden="1"/>
    </xf>
    <xf numFmtId="0" fontId="16" fillId="0" borderId="0" applyNumberFormat="0" applyFill="0" applyBorder="0" applyAlignment="0" applyProtection="0"/>
    <xf numFmtId="0" fontId="10" fillId="8" borderId="10" applyNumberFormat="0" applyProtection="0">
      <alignment horizontal="center" vertical="center" wrapText="1"/>
    </xf>
    <xf numFmtId="0" fontId="18" fillId="0" borderId="0" applyNumberFormat="0" applyFill="0" applyBorder="0" applyAlignment="0" applyProtection="0"/>
    <xf numFmtId="0" fontId="19" fillId="9" borderId="0" applyNumberFormat="0" applyProtection="0">
      <alignment vertical="center"/>
    </xf>
    <xf numFmtId="0" fontId="2" fillId="2" borderId="0" applyNumberFormat="0" applyBorder="0" applyAlignment="0" applyProtection="0"/>
    <xf numFmtId="0" fontId="25" fillId="0" borderId="0"/>
    <xf numFmtId="0" fontId="27" fillId="0" borderId="0"/>
    <xf numFmtId="0" fontId="31" fillId="0" borderId="12" applyNumberFormat="0">
      <alignment vertical="center"/>
    </xf>
    <xf numFmtId="44" fontId="27" fillId="0" borderId="0" applyFont="0" applyFill="0" applyBorder="0" applyAlignment="0" applyProtection="0"/>
    <xf numFmtId="0" fontId="1" fillId="0" borderId="0"/>
    <xf numFmtId="0" fontId="29" fillId="11" borderId="12">
      <alignment vertical="center"/>
    </xf>
    <xf numFmtId="0" fontId="35" fillId="0" borderId="0"/>
    <xf numFmtId="0" fontId="36" fillId="0" borderId="12" applyNumberFormat="0">
      <alignment vertical="center"/>
    </xf>
    <xf numFmtId="0" fontId="37" fillId="11" borderId="12">
      <alignment vertical="center"/>
    </xf>
  </cellStyleXfs>
  <cellXfs count="68">
    <xf numFmtId="0" fontId="0" fillId="0" borderId="0" xfId="0"/>
    <xf numFmtId="0" fontId="4" fillId="0" borderId="0" xfId="2" applyFont="1"/>
    <xf numFmtId="0" fontId="3" fillId="0" borderId="0" xfId="2"/>
    <xf numFmtId="0" fontId="5" fillId="3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0" fillId="0" borderId="3" xfId="0" applyBorder="1"/>
    <xf numFmtId="0" fontId="9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13" fillId="6" borderId="7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14" fontId="11" fillId="0" borderId="3" xfId="7" applyNumberFormat="1" applyFont="1" applyBorder="1" applyAlignment="1">
      <alignment vertical="top"/>
      <protection hidden="1"/>
    </xf>
    <xf numFmtId="0" fontId="0" fillId="7" borderId="3" xfId="5" applyFont="1" applyFill="1" applyBorder="1" applyAlignment="1">
      <alignment vertical="top"/>
    </xf>
    <xf numFmtId="14" fontId="0" fillId="7" borderId="0" xfId="0" applyNumberFormat="1" applyFill="1"/>
    <xf numFmtId="0" fontId="15" fillId="6" borderId="2" xfId="0" applyFont="1" applyFill="1" applyBorder="1" applyAlignment="1">
      <alignment horizontal="center" vertical="center" wrapText="1"/>
    </xf>
    <xf numFmtId="0" fontId="11" fillId="0" borderId="3" xfId="10" applyBorder="1" applyAlignment="1">
      <alignment horizontal="center"/>
    </xf>
    <xf numFmtId="0" fontId="11" fillId="0" borderId="3" xfId="10" applyBorder="1" applyAlignment="1">
      <alignment horizontal="center" vertical="top"/>
    </xf>
    <xf numFmtId="0" fontId="11" fillId="0" borderId="3" xfId="10" applyBorder="1">
      <alignment vertical="top"/>
    </xf>
    <xf numFmtId="9" fontId="20" fillId="10" borderId="3" xfId="10" applyNumberFormat="1" applyFont="1" applyFill="1" applyBorder="1" applyAlignment="1">
      <alignment horizontal="centerContinuous" vertical="top"/>
    </xf>
    <xf numFmtId="0" fontId="20" fillId="10" borderId="3" xfId="10" applyFont="1" applyFill="1" applyBorder="1" applyAlignment="1">
      <alignment horizontal="centerContinuous" vertical="top"/>
    </xf>
    <xf numFmtId="0" fontId="10" fillId="10" borderId="3" xfId="10" applyFont="1" applyFill="1" applyBorder="1" applyAlignment="1">
      <alignment horizontal="centerContinuous" vertical="top"/>
    </xf>
    <xf numFmtId="165" fontId="11" fillId="0" borderId="3" xfId="1" applyNumberFormat="1" applyFont="1" applyBorder="1" applyAlignment="1">
      <alignment vertical="top"/>
    </xf>
    <xf numFmtId="165" fontId="21" fillId="7" borderId="3" xfId="1" applyNumberFormat="1" applyFont="1" applyFill="1" applyBorder="1" applyAlignment="1">
      <alignment vertical="top"/>
    </xf>
    <xf numFmtId="165" fontId="22" fillId="7" borderId="3" xfId="1" applyNumberFormat="1" applyFont="1" applyFill="1" applyBorder="1" applyAlignment="1">
      <alignment vertical="top"/>
    </xf>
    <xf numFmtId="165" fontId="22" fillId="10" borderId="3" xfId="1" applyNumberFormat="1" applyFont="1" applyFill="1" applyBorder="1" applyAlignment="1">
      <alignment vertical="top"/>
    </xf>
    <xf numFmtId="0" fontId="11" fillId="10" borderId="3" xfId="6" applyFont="1" applyFill="1" applyBorder="1" applyAlignment="1">
      <alignment vertical="top"/>
      <protection locked="0"/>
    </xf>
    <xf numFmtId="0" fontId="15" fillId="6" borderId="4" xfId="0" applyFont="1" applyFill="1" applyBorder="1" applyAlignment="1">
      <alignment horizontal="center" vertical="center" wrapText="1"/>
    </xf>
    <xf numFmtId="164" fontId="11" fillId="0" borderId="3" xfId="10" applyNumberFormat="1" applyBorder="1">
      <alignment vertical="top"/>
    </xf>
    <xf numFmtId="0" fontId="11" fillId="0" borderId="0" xfId="10">
      <alignment vertical="top"/>
    </xf>
    <xf numFmtId="0" fontId="23" fillId="10" borderId="3" xfId="7" applyFont="1" applyFill="1" applyBorder="1" applyAlignment="1">
      <alignment horizontal="center" vertical="top"/>
      <protection hidden="1"/>
    </xf>
    <xf numFmtId="0" fontId="23" fillId="10" borderId="3" xfId="7" applyFont="1" applyFill="1" applyBorder="1" applyAlignment="1">
      <alignment vertical="top"/>
      <protection hidden="1"/>
    </xf>
    <xf numFmtId="14" fontId="0" fillId="10" borderId="3" xfId="0" applyNumberFormat="1" applyFill="1" applyBorder="1" applyAlignment="1">
      <alignment vertical="top"/>
    </xf>
    <xf numFmtId="14" fontId="0" fillId="10" borderId="0" xfId="0" applyNumberFormat="1" applyFill="1" applyAlignment="1">
      <alignment vertical="top"/>
    </xf>
    <xf numFmtId="0" fontId="0" fillId="10" borderId="3" xfId="0" applyFill="1" applyBorder="1" applyAlignment="1">
      <alignment vertical="top"/>
    </xf>
    <xf numFmtId="0" fontId="26" fillId="0" borderId="0" xfId="17" applyFont="1" applyAlignment="1">
      <alignment vertical="top"/>
    </xf>
    <xf numFmtId="0" fontId="28" fillId="0" borderId="0" xfId="18" applyFont="1" applyAlignment="1">
      <alignment vertical="top"/>
    </xf>
    <xf numFmtId="0" fontId="29" fillId="0" borderId="0" xfId="17" applyFont="1" applyAlignment="1">
      <alignment horizontal="center"/>
    </xf>
    <xf numFmtId="0" fontId="29" fillId="0" borderId="0" xfId="17" applyFont="1"/>
    <xf numFmtId="0" fontId="27" fillId="0" borderId="0" xfId="18"/>
    <xf numFmtId="0" fontId="30" fillId="0" borderId="0" xfId="17" applyFont="1"/>
    <xf numFmtId="0" fontId="29" fillId="0" borderId="0" xfId="18" applyFont="1"/>
    <xf numFmtId="0" fontId="24" fillId="2" borderId="11" xfId="16" applyFont="1" applyBorder="1" applyAlignment="1">
      <alignment horizontal="center" vertical="center" wrapText="1"/>
    </xf>
    <xf numFmtId="14" fontId="31" fillId="0" borderId="12" xfId="19" applyNumberFormat="1">
      <alignment vertical="center"/>
    </xf>
    <xf numFmtId="44" fontId="31" fillId="0" borderId="12" xfId="19" applyNumberFormat="1">
      <alignment vertical="center"/>
    </xf>
    <xf numFmtId="0" fontId="31" fillId="0" borderId="12" xfId="19">
      <alignment vertical="center"/>
    </xf>
    <xf numFmtId="44" fontId="32" fillId="11" borderId="12" xfId="20" applyFont="1" applyFill="1" applyBorder="1" applyAlignment="1">
      <alignment vertical="center"/>
    </xf>
    <xf numFmtId="166" fontId="31" fillId="0" borderId="12" xfId="19" applyNumberFormat="1">
      <alignment vertical="center"/>
    </xf>
    <xf numFmtId="0" fontId="33" fillId="0" borderId="0" xfId="17" applyFont="1"/>
    <xf numFmtId="0" fontId="26" fillId="0" borderId="0" xfId="21" applyFont="1" applyAlignment="1">
      <alignment vertical="top"/>
    </xf>
    <xf numFmtId="0" fontId="29" fillId="0" borderId="0" xfId="21" applyFont="1"/>
    <xf numFmtId="0" fontId="1" fillId="0" borderId="0" xfId="21"/>
    <xf numFmtId="4" fontId="31" fillId="0" borderId="12" xfId="19" applyNumberFormat="1">
      <alignment vertical="center"/>
    </xf>
    <xf numFmtId="0" fontId="34" fillId="0" borderId="12" xfId="19" applyFont="1">
      <alignment vertical="center"/>
    </xf>
    <xf numFmtId="4" fontId="29" fillId="11" borderId="12" xfId="22" applyNumberFormat="1">
      <alignment vertical="center"/>
    </xf>
    <xf numFmtId="0" fontId="26" fillId="0" borderId="0" xfId="23" applyFont="1" applyAlignment="1">
      <alignment vertical="top"/>
    </xf>
    <xf numFmtId="0" fontId="28" fillId="0" borderId="0" xfId="23" applyFont="1" applyAlignment="1">
      <alignment vertical="top"/>
    </xf>
    <xf numFmtId="0" fontId="29" fillId="0" borderId="0" xfId="23" applyFont="1" applyAlignment="1">
      <alignment wrapText="1"/>
    </xf>
    <xf numFmtId="0" fontId="29" fillId="0" borderId="0" xfId="23" applyFont="1"/>
    <xf numFmtId="0" fontId="35" fillId="0" borderId="0" xfId="23"/>
    <xf numFmtId="0" fontId="36" fillId="0" borderId="12" xfId="24">
      <alignment vertical="center"/>
    </xf>
    <xf numFmtId="0" fontId="37" fillId="11" borderId="12" xfId="25">
      <alignment vertical="center"/>
    </xf>
    <xf numFmtId="0" fontId="36" fillId="0" borderId="12" xfId="24" applyAlignment="1">
      <alignment horizontal="center" vertical="center"/>
    </xf>
    <xf numFmtId="0" fontId="30" fillId="0" borderId="13" xfId="17" applyFont="1" applyBorder="1" applyAlignment="1">
      <alignment horizontal="center"/>
    </xf>
    <xf numFmtId="0" fontId="38" fillId="7" borderId="14" xfId="6" applyFont="1" applyFill="1" applyBorder="1" applyAlignment="1">
      <alignment horizontal="center" vertical="center"/>
      <protection locked="0"/>
    </xf>
    <xf numFmtId="0" fontId="38" fillId="7" borderId="15" xfId="6" applyFont="1" applyFill="1" applyBorder="1" applyAlignment="1">
      <alignment horizontal="center" vertical="center"/>
      <protection locked="0"/>
    </xf>
  </cellXfs>
  <cellStyles count="26">
    <cellStyle name="Akcent 2" xfId="16" builtinId="33"/>
    <cellStyle name="Akcent 2 2" xfId="3" xr:uid="{58F9BCE0-076B-45BB-8ED9-1EF293B37661}"/>
    <cellStyle name="Formuly 2" xfId="22" xr:uid="{358E19DB-6416-4914-92DD-8DC06B1AAE8A}"/>
    <cellStyle name="Formuly 2 2" xfId="25" xr:uid="{116B3873-E44E-4846-8084-41AFB67936E4}"/>
    <cellStyle name="Formuła" xfId="7" xr:uid="{BAF1DAAB-2CF7-4BC3-BA58-53C43032FAF5}"/>
    <cellStyle name="Inna Formuła" xfId="11" xr:uid="{38236A01-3A34-446B-BFA2-9393B4FC6522}"/>
    <cellStyle name="Komentarz" xfId="12" xr:uid="{24C2D2E7-3A56-498B-A2A7-79CAFDCAC1E3}"/>
    <cellStyle name="Komentarz Malina" xfId="9" xr:uid="{50C3F132-8235-410D-9B0D-914FB0610DC5}"/>
    <cellStyle name="Nagłówek druk" xfId="15" xr:uid="{37B6D318-0257-48ED-87E5-D12AE42E8151}"/>
    <cellStyle name="Nagłówek tabeli" xfId="8" xr:uid="{B9B7BAE4-6EF9-46C5-B850-53E24E3893D9}"/>
    <cellStyle name="Nagłówek tabeli 2" xfId="13" xr:uid="{5D538F6D-28AD-4234-B70D-26124B216390}"/>
    <cellStyle name="nDane" xfId="19" xr:uid="{C56388F0-E1A6-4AD3-BF92-B156C24A52AB}"/>
    <cellStyle name="nDane 2" xfId="24" xr:uid="{875B6242-B672-450D-8621-A88FA5114017}"/>
    <cellStyle name="Normalny" xfId="0" builtinId="0"/>
    <cellStyle name="Normalny 2" xfId="2" xr:uid="{3ED05580-BED0-4B89-9ED8-04B97816D0C8}"/>
    <cellStyle name="Normalny 2 2" xfId="17" xr:uid="{30BACB10-FE8E-4431-A035-01B8AF070450}"/>
    <cellStyle name="Normalny 3" xfId="4" xr:uid="{D139909B-3C8E-4E04-B8B7-F1A97E89FA9B}"/>
    <cellStyle name="Normalny 3 2" xfId="18" xr:uid="{A0EB64A3-1E60-42C3-9221-BB0AA2B898AD}"/>
    <cellStyle name="Normalny 4" xfId="10" xr:uid="{183CC98D-A756-4186-8337-8E75ED1026E1}"/>
    <cellStyle name="Normalny 4 2" xfId="21" xr:uid="{EB1B8630-E31C-4924-BBB3-865002326D99}"/>
    <cellStyle name="Normalny 5" xfId="23" xr:uid="{FC56AB6F-7726-4C7C-9A11-340AC3B38A5E}"/>
    <cellStyle name="Tytuł 2" xfId="14" xr:uid="{EB917890-D846-4F0E-AF7A-657FAF0D09C7}"/>
    <cellStyle name="Walutowy" xfId="1" builtinId="4"/>
    <cellStyle name="Walutowy 2" xfId="20" xr:uid="{D04E6D55-5AAC-4846-89D2-46B69FC8EE26}"/>
    <cellStyle name="Wypełnij" xfId="6" xr:uid="{B8E10224-B116-45E6-9B90-4BC2B15059D1}"/>
    <cellStyle name="Wypełnij chroniony" xfId="5" xr:uid="{8A1A9424-8FB4-4474-B924-B600F3335321}"/>
  </cellStyles>
  <dxfs count="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E6E7E8"/>
        </patternFill>
      </fill>
    </dxf>
    <dxf>
      <font>
        <b/>
        <i val="0"/>
        <color rgb="FFDE0C80"/>
      </font>
      <fill>
        <patternFill>
          <bgColor rgb="FFBFBFBF"/>
        </patternFill>
      </fill>
      <border>
        <bottom style="thin">
          <color rgb="FFE7E7E8"/>
        </bottom>
        <horizontal/>
      </border>
    </dxf>
    <dxf>
      <border>
        <top style="thin">
          <color theme="0" tint="-0.14996795556505021"/>
        </top>
      </border>
    </dxf>
    <dxf>
      <border>
        <top style="thin">
          <color theme="0" tint="-0.14996795556505021"/>
        </top>
      </border>
    </dxf>
    <dxf>
      <font>
        <b/>
        <i val="0"/>
      </font>
      <fill>
        <patternFill>
          <bgColor rgb="FFC5C6EB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top style="thin">
          <color theme="0" tint="-0.14996795556505021"/>
        </top>
      </border>
    </dxf>
    <dxf>
      <border>
        <top style="thin">
          <color theme="0" tint="-0.14996795556505021"/>
        </top>
      </border>
    </dxf>
    <dxf>
      <font>
        <b/>
        <i val="0"/>
      </font>
      <fill>
        <patternFill>
          <bgColor rgb="FFFCCBE6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</dxfs>
  <tableStyles count="3" defaultTableStyle="TableStyleMedium2" defaultPivotStyle="PivotStyleLight16">
    <tableStyle name="Łagodny Róż" pivot="0" count="4" xr9:uid="{33CAB2DF-3294-486C-B36A-42C2099CF7DE}">
      <tableStyleElement type="wholeTable" dxfId="12"/>
      <tableStyleElement type="headerRow" dxfId="11"/>
      <tableStyleElement type="firstRowStripe" dxfId="10"/>
      <tableStyleElement type="secondRowStripe" dxfId="9"/>
    </tableStyle>
    <tableStyle name="Łagodny" pivot="0" count="4" xr9:uid="{76FB71BF-B0DA-4106-9757-65C8D1CC9E8E}">
      <tableStyleElement type="wholeTable" dxfId="8"/>
      <tableStyleElement type="headerRow" dxfId="7"/>
      <tableStyleElement type="firstRowStripe" dxfId="6"/>
      <tableStyleElement type="secondRowStripe" dxfId="5"/>
    </tableStyle>
    <tableStyle name="MalinowyExcel" pivot="0" count="2" xr9:uid="{E4F922CD-D600-413B-A5F5-3A4797291B5E}"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901700</xdr:colOff>
      <xdr:row>1</xdr:row>
      <xdr:rowOff>25400</xdr:rowOff>
    </xdr:from>
    <xdr:ext cx="487680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2EBDA6DC-A48C-49F9-8AC2-79659FFEE8A8}"/>
            </a:ext>
          </a:extLst>
        </xdr:cNvPr>
        <xdr:cNvSpPr txBox="1"/>
      </xdr:nvSpPr>
      <xdr:spPr>
        <a:xfrm>
          <a:off x="901700" y="215900"/>
          <a:ext cx="487680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 komórce B11 wpisz dzisiejszą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datę za pomocą pewnej funkcji, a następnie oblicz poszczególne daty.</a:t>
          </a:r>
          <a:endParaRPr sz="140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28575</xdr:colOff>
      <xdr:row>6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A0D71C-5E89-403A-B7C4-09FAC23FFF43}"/>
            </a:ext>
          </a:extLst>
        </xdr:cNvPr>
        <xdr:cNvSpPr txBox="1">
          <a:spLocks noChangeArrowheads="1"/>
        </xdr:cNvSpPr>
      </xdr:nvSpPr>
      <xdr:spPr bwMode="auto">
        <a:xfrm>
          <a:off x="609600" y="190500"/>
          <a:ext cx="5229225" cy="1123950"/>
        </a:xfrm>
        <a:prstGeom prst="rect">
          <a:avLst/>
        </a:prstGeom>
        <a:ln w="57150"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44000" tIns="144000" rIns="36576" bIns="27432" anchor="t" upright="1"/>
        <a:lstStyle/>
        <a:p>
          <a:pPr lvl="0" algn="l" rtl="0">
            <a:defRPr sz="1000"/>
          </a:pPr>
          <a:r>
            <a:rPr lang="pl-PL" sz="1200" b="1"/>
            <a:t>Ćwiczenie</a:t>
          </a:r>
        </a:p>
        <a:p>
          <a:pPr algn="l" rtl="0">
            <a:defRPr sz="1000"/>
          </a:pPr>
          <a:endParaRPr lang="pl-PL" b="0"/>
        </a:p>
        <a:p>
          <a:pPr lvl="0" algn="l" rtl="0">
            <a:defRPr sz="1000"/>
          </a:pPr>
          <a:r>
            <a:rPr lang="pl-PL" sz="1200" b="0"/>
            <a:t>Sprawdź, czy są wszystkie zgody potrzebne do otrzymania urlopu. 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819150</xdr:colOff>
      <xdr:row>6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6CE5A0-3393-4C89-B373-75C274666EC8}"/>
            </a:ext>
          </a:extLst>
        </xdr:cNvPr>
        <xdr:cNvSpPr txBox="1">
          <a:spLocks noChangeArrowheads="1"/>
        </xdr:cNvSpPr>
      </xdr:nvSpPr>
      <xdr:spPr bwMode="auto">
        <a:xfrm>
          <a:off x="609600" y="190500"/>
          <a:ext cx="5229225" cy="1123950"/>
        </a:xfrm>
        <a:prstGeom prst="rect">
          <a:avLst/>
        </a:prstGeom>
        <a:ln w="57150"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44000" tIns="144000" rIns="36576" bIns="27432" anchor="t" upright="1"/>
        <a:lstStyle/>
        <a:p>
          <a:pPr lvl="0" algn="l" rtl="0">
            <a:defRPr sz="1000"/>
          </a:pPr>
          <a:r>
            <a:rPr lang="pl-PL" sz="1200" b="1"/>
            <a:t>Ćwiczenie</a:t>
          </a:r>
        </a:p>
        <a:p>
          <a:pPr algn="l" rtl="0">
            <a:defRPr sz="1000"/>
          </a:pPr>
          <a:endParaRPr lang="pl-PL" b="0"/>
        </a:p>
        <a:p>
          <a:pPr lvl="0" algn="l" rtl="0">
            <a:defRPr sz="1000"/>
          </a:pPr>
          <a:r>
            <a:rPr lang="pl-PL" sz="1200" b="0"/>
            <a:t>Sprawdź czy poszczególne osoby otrzymały zgodę na urlop, czyli dostały zgodę od 5-ciu przełożonych. Wykorzystaj funkcję </a:t>
          </a:r>
          <a:r>
            <a:rPr lang="pl-PL" sz="1200" b="1"/>
            <a:t>LICZ.JEŻELI </a:t>
          </a:r>
          <a:r>
            <a:rPr lang="pl-PL" sz="1200" b="0"/>
            <a:t>aby zliczyć ilość zgód, a następnie użyj funkcji</a:t>
          </a:r>
          <a:r>
            <a:rPr lang="pl-PL" sz="1200" b="1"/>
            <a:t> JEŻELI</a:t>
          </a:r>
          <a:r>
            <a:rPr lang="pl-PL" sz="1200" b="0"/>
            <a:t>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21981</xdr:colOff>
      <xdr:row>1</xdr:row>
      <xdr:rowOff>80596</xdr:rowOff>
    </xdr:from>
    <xdr:to>
      <xdr:col>7</xdr:col>
      <xdr:colOff>775372</xdr:colOff>
      <xdr:row>8</xdr:row>
      <xdr:rowOff>21065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3F3BA1-FF5C-4D59-B1A8-091AD913F9CF}"/>
            </a:ext>
          </a:extLst>
        </xdr:cNvPr>
        <xdr:cNvSpPr txBox="1">
          <a:spLocks noChangeArrowheads="1"/>
        </xdr:cNvSpPr>
      </xdr:nvSpPr>
      <xdr:spPr bwMode="auto">
        <a:xfrm>
          <a:off x="707781" y="271096"/>
          <a:ext cx="5239666" cy="1273969"/>
        </a:xfrm>
        <a:prstGeom prst="rect">
          <a:avLst/>
        </a:prstGeom>
        <a:ln w="57150"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44000" tIns="144000" rIns="36576" bIns="27432" anchor="t" upright="1"/>
        <a:lstStyle/>
        <a:p>
          <a:pPr lvl="0" algn="l" rtl="0">
            <a:defRPr sz="1000"/>
          </a:pPr>
          <a:r>
            <a:rPr lang="pl-PL" sz="1200" b="1"/>
            <a:t>Ćwiczenie</a:t>
          </a:r>
        </a:p>
        <a:p>
          <a:pPr algn="l" rtl="0">
            <a:defRPr sz="1000"/>
          </a:pPr>
          <a:endParaRPr lang="pl-PL" b="0"/>
        </a:p>
        <a:p>
          <a:pPr lvl="0" algn="l" rtl="0">
            <a:defRPr sz="1000"/>
          </a:pPr>
          <a:r>
            <a:rPr lang="pl-PL" sz="1200" b="0"/>
            <a:t>Oblicz wartość sprzedaży filtrów do wody każdego z podanych dni. Oblicz iloczyn cena filtra oraz ilości sprzedanych sztuk w każdym wierszu, odpowiadającym kolejnym dniom. W komurce </a:t>
          </a:r>
          <a:r>
            <a:rPr lang="pl-PL" sz="1200" b="1"/>
            <a:t>E31</a:t>
          </a:r>
          <a:r>
            <a:rPr lang="pl-PL" sz="1200" b="0"/>
            <a:t> podsumuj sprzedaż całkowitą.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51815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921FC20-89C1-40A6-A77A-E560387F6907}"/>
            </a:ext>
          </a:extLst>
        </xdr:cNvPr>
        <xdr:cNvSpPr txBox="1"/>
      </xdr:nvSpPr>
      <xdr:spPr>
        <a:xfrm>
          <a:off x="609600" y="190500"/>
          <a:ext cx="551815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 baseline="0">
              <a:solidFill>
                <a:schemeClr val="dk1"/>
              </a:solidFill>
              <a:latin typeface="+mn-lt"/>
              <a:cs typeface="Calibri"/>
              <a:sym typeface="Calibri"/>
            </a:rPr>
            <a:t>Ustal daty przejścia na emeryturę na postawie daty urodzenia oraz wieku emerytalnego zależnego od płci pracownika. 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84505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9A0EE7A3-D211-471B-868C-7546D3323F20}"/>
            </a:ext>
          </a:extLst>
        </xdr:cNvPr>
        <xdr:cNvSpPr txBox="1"/>
      </xdr:nvSpPr>
      <xdr:spPr>
        <a:xfrm>
          <a:off x="609600" y="190500"/>
          <a:ext cx="484505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Odczytaj wagę produktów, która znajduje się w nawiasie. Wykorzystaj funkcje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pl-PL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FRAGMENT.TEKSTU 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 </a:t>
          </a:r>
          <a:r>
            <a:rPr lang="pl-PL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PRAWY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Pamiętaj o funkcji </a:t>
          </a:r>
          <a:r>
            <a:rPr lang="pl-PL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WARTOŚĆ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!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62280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D84A4F68-648B-40CA-9E23-9C0B7CAB5650}"/>
            </a:ext>
          </a:extLst>
        </xdr:cNvPr>
        <xdr:cNvSpPr txBox="1"/>
      </xdr:nvSpPr>
      <xdr:spPr>
        <a:xfrm>
          <a:off x="609600" y="190500"/>
          <a:ext cx="462280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Zamień kolejność wyświetlania imion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 nazwisk. Należy rozdzielić imiona i nazwiska, a następnie połaczyć je w odwornej kolejności.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62280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3E3F58B7-360F-46D8-8B32-8608EDCB8383}"/>
            </a:ext>
          </a:extLst>
        </xdr:cNvPr>
        <xdr:cNvSpPr txBox="1"/>
      </xdr:nvSpPr>
      <xdr:spPr>
        <a:xfrm>
          <a:off x="609600" y="190500"/>
          <a:ext cx="462280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Oblicz sumę zobowiań zapłaconych i nie zapłaconych poszczególnych</a:t>
          </a:r>
          <a:r>
            <a:rPr lang="pl-PL" sz="1200" b="0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lokatorów oraz sumę wszytkich zobowiązań. Uzyj funkcji logicznej </a:t>
          </a:r>
          <a:r>
            <a:rPr lang="pl-PL" sz="1200" b="1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JEŻELI</a:t>
          </a:r>
          <a:r>
            <a:rPr lang="pl-PL" sz="1200" b="0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oraz zagnieżdżonej w niej funkcji </a:t>
          </a:r>
          <a:r>
            <a:rPr lang="pl-PL" sz="1200" b="1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SUMA</a:t>
          </a:r>
          <a:r>
            <a:rPr lang="pl-PL" sz="1200" b="0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.</a:t>
          </a: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62280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305AFEC-1F17-455A-A600-17C66016B0E0}"/>
            </a:ext>
          </a:extLst>
        </xdr:cNvPr>
        <xdr:cNvSpPr txBox="1"/>
      </xdr:nvSpPr>
      <xdr:spPr>
        <a:xfrm>
          <a:off x="609600" y="190500"/>
          <a:ext cx="462280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 i="0">
              <a:effectLst/>
              <a:latin typeface="+mn-lt"/>
              <a:ea typeface="+mn-ea"/>
              <a:cs typeface="+mn-cs"/>
            </a:rPr>
            <a:t>Oblicz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 ile osób urodziło się w miesiącu styczniu wskazanym w komórce D10. Wykorzystaj funkcje </a:t>
          </a:r>
          <a:r>
            <a:rPr lang="pl-PL" sz="1100" b="1" i="0" baseline="0">
              <a:effectLst/>
              <a:latin typeface="+mn-lt"/>
              <a:ea typeface="+mn-ea"/>
              <a:cs typeface="+mn-cs"/>
            </a:rPr>
            <a:t>LICZ.JEŻELI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 i </a:t>
          </a:r>
          <a:r>
            <a:rPr lang="pl-PL" sz="1100" b="1" i="0" baseline="0">
              <a:effectLst/>
              <a:latin typeface="+mn-lt"/>
              <a:ea typeface="+mn-ea"/>
              <a:cs typeface="+mn-cs"/>
            </a:rPr>
            <a:t>MIESIĄC.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75200" cy="13398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4F5D0EB8-16DA-4339-BC18-3FF471CDAFC8}"/>
            </a:ext>
          </a:extLst>
        </xdr:cNvPr>
        <xdr:cNvSpPr txBox="1"/>
      </xdr:nvSpPr>
      <xdr:spPr>
        <a:xfrm>
          <a:off x="609600" y="190500"/>
          <a:ext cx="4775200" cy="13398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 i="0">
              <a:effectLst/>
              <a:latin typeface="+mn-lt"/>
              <a:ea typeface="+mn-ea"/>
              <a:cs typeface="+mn-cs"/>
            </a:rPr>
            <a:t>Wyznacz ile dni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 zostało do kolejnych badań lekarskich kierowców zawodowych. Zakładamy, że sprawdzenia dokonujemy dla daty 01.05.2024.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403225</xdr:colOff>
      <xdr:row>6</xdr:row>
      <xdr:rowOff>175845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71380D-742F-4546-A9D6-111E43BD271B}"/>
            </a:ext>
          </a:extLst>
        </xdr:cNvPr>
        <xdr:cNvSpPr txBox="1">
          <a:spLocks noChangeArrowheads="1"/>
        </xdr:cNvSpPr>
      </xdr:nvSpPr>
      <xdr:spPr bwMode="auto">
        <a:xfrm>
          <a:off x="685800" y="190500"/>
          <a:ext cx="5232400" cy="1128345"/>
        </a:xfrm>
        <a:prstGeom prst="rect">
          <a:avLst/>
        </a:prstGeom>
        <a:ln w="57150"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44000" tIns="144000" rIns="36576" bIns="27432" anchor="t" upright="1"/>
        <a:lstStyle/>
        <a:p>
          <a:pPr lvl="0" algn="l" rtl="0">
            <a:defRPr sz="1000"/>
          </a:pPr>
          <a:r>
            <a:rPr lang="pl-PL" sz="1200" b="1"/>
            <a:t>Ćwiczenie</a:t>
          </a:r>
        </a:p>
        <a:p>
          <a:pPr algn="l" rtl="0">
            <a:defRPr sz="1000"/>
          </a:pPr>
          <a:endParaRPr lang="pl-PL" b="0"/>
        </a:p>
        <a:p>
          <a:pPr lvl="0" algn="l" rtl="0">
            <a:defRPr sz="1000"/>
          </a:pPr>
          <a:r>
            <a:rPr lang="pl-PL" sz="1200" b="0"/>
            <a:t>Oblicz sumę wartości dla każdej z kolumn. Użyj autosumy.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21FE-5256-479C-BB04-26D88DAC1576}">
  <sheetPr>
    <tabColor rgb="FF00B050"/>
  </sheetPr>
  <dimension ref="A1:Z993"/>
  <sheetViews>
    <sheetView tabSelected="1" zoomScale="140" zoomScaleNormal="140" workbookViewId="0">
      <selection activeCell="C15" sqref="C15"/>
    </sheetView>
  </sheetViews>
  <sheetFormatPr defaultColWidth="14.42578125" defaultRowHeight="15" customHeight="1"/>
  <cols>
    <col min="1" max="1" width="9.140625" style="2" customWidth="1"/>
    <col min="2" max="2" width="14.42578125" style="2" customWidth="1"/>
    <col min="3" max="3" width="36" style="2" customWidth="1"/>
    <col min="4" max="6" width="9.140625" style="2" customWidth="1"/>
    <col min="7" max="26" width="8.7109375" style="2" customWidth="1"/>
    <col min="27" max="16384" width="14.42578125" style="2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3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4">
        <v>1</v>
      </c>
      <c r="C3" s="5" t="str">
        <f ca="1">IFERROR(IF('1'!E11=DATE(YEAR(TODAY())+7,MONTH(TODAY()),DAY(TODAY())),"OK","UPSS..."),"UPSS... :)")</f>
        <v>UPSS...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4">
        <v>2</v>
      </c>
      <c r="C4" s="5" t="str">
        <f>IFERROR(IF('2'!E31=71243,"OK","UPSS..."),"UPSS...")</f>
        <v>UPSS...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4">
        <v>3</v>
      </c>
      <c r="C5" s="5" t="str">
        <f>IFERROR(IF('3'!H70=46723,"OK","UPSS..."),"UPSS...")</f>
        <v>UPSS...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4">
        <v>4</v>
      </c>
      <c r="C6" s="5" t="str">
        <f>IFERROR(IF('4'!C19=140,"OK","UPSS..."),"UPSS...")</f>
        <v>UPSS...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4">
        <v>5</v>
      </c>
      <c r="C7" s="5" t="str">
        <f>IFERROR(IF('5'!E15="Ęcka Ewelina","OK","UPSS..."),"UPSS...")</f>
        <v>UPSS...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4">
        <v>6</v>
      </c>
      <c r="C8" s="5" t="str">
        <f>IFERROR(IF('6'!I26=6512,"OK","UPSS..."),"UPSS...")</f>
        <v>UPSS...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4">
        <v>7</v>
      </c>
      <c r="C9" s="5" t="str">
        <f>IFERROR(IF('7'!D11=3,"OK","UPSS..."),"UPSS...")</f>
        <v>UPSS...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4">
        <v>8</v>
      </c>
      <c r="C10" s="5" t="str">
        <f>IFERROR(IF('8'!E22=70,"OK","UPSS..."),"UPSS...")</f>
        <v>UPSS...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4">
        <v>9</v>
      </c>
      <c r="C11" s="5" t="str">
        <f>IFERROR(IF('9'!G23=121518,"OK","UPSS..."),"UPSS...")</f>
        <v>UPSS...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4">
        <v>10</v>
      </c>
      <c r="C12" s="5" t="str">
        <f>IFERROR(IF('10'!E28="tak","OK","UPSS..."),"UPSS...")</f>
        <v>UPSS...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4">
        <v>11</v>
      </c>
      <c r="C13" s="5" t="str">
        <f>IFERROR(IF('11'!H31="tak","OK","UPSS..."),"UPSS...")</f>
        <v>UPSS...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sheetProtection algorithmName="SHA-512" hashValue="gp9cMFGwELHOv16X/15SBHMIxglYhcAH45x3VdnGTTb9Bg3pEjQK7yHS3V6Ry9aby5JwY6i2TmGVI9LKGvepMQ==" saltValue="3UOLwmWOKz7W8s97zVuM2w==" spinCount="100000" sheet="1" objects="1" scenarios="1" selectLockedCells="1" selectUnlockedCells="1"/>
  <conditionalFormatting sqref="C3:C13">
    <cfRule type="containsText" dxfId="2" priority="1" operator="containsText" text="UPSS...">
      <formula>NOT(ISERROR(SEARCH(("UPSS..."),(C3))))</formula>
    </cfRule>
    <cfRule type="containsText" dxfId="1" priority="2" operator="containsText" text="ok">
      <formula>NOT(ISERROR(SEARCH(("ok"),(C3))))</formula>
    </cfRule>
    <cfRule type="containsText" dxfId="0" priority="3" operator="containsText" text="POSTARAJ">
      <formula>NOT(ISERROR(SEARCH(("POSTARAJ"),(C3))))</formula>
    </cfRule>
  </conditionalFormatting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A172-8E5D-407A-B292-D59DAB433898}">
  <dimension ref="A1:G23"/>
  <sheetViews>
    <sheetView zoomScale="130" zoomScaleNormal="130" workbookViewId="0">
      <selection activeCell="C23" sqref="C23:G23"/>
    </sheetView>
  </sheetViews>
  <sheetFormatPr defaultRowHeight="12.75"/>
  <cols>
    <col min="1" max="1" width="10.28515625" style="52" customWidth="1"/>
    <col min="2" max="2" width="9" style="52" customWidth="1"/>
    <col min="3" max="7" width="10.85546875" style="52" customWidth="1"/>
    <col min="8" max="16384" width="9.140625" style="52"/>
  </cols>
  <sheetData>
    <row r="1" spans="1:7" ht="15" customHeight="1">
      <c r="A1" s="51"/>
    </row>
    <row r="2" spans="1:7" ht="15" customHeight="1">
      <c r="A2" s="53"/>
      <c r="B2" s="53"/>
      <c r="C2" s="53"/>
      <c r="D2" s="53"/>
      <c r="E2" s="53"/>
      <c r="F2" s="53"/>
      <c r="G2" s="53"/>
    </row>
    <row r="3" spans="1:7" ht="15" customHeight="1">
      <c r="A3" s="53"/>
      <c r="B3" s="53"/>
      <c r="C3" s="53"/>
      <c r="D3" s="53"/>
      <c r="E3" s="53"/>
      <c r="F3" s="53"/>
      <c r="G3" s="53"/>
    </row>
    <row r="4" spans="1:7" ht="15" customHeight="1">
      <c r="A4" s="53"/>
      <c r="B4" s="53"/>
      <c r="C4" s="53"/>
      <c r="D4" s="53"/>
      <c r="E4" s="53"/>
      <c r="F4" s="53"/>
      <c r="G4" s="53"/>
    </row>
    <row r="5" spans="1:7" ht="15" customHeight="1">
      <c r="A5" s="53"/>
      <c r="B5" s="53"/>
      <c r="C5" s="53"/>
      <c r="D5" s="53"/>
      <c r="E5" s="53"/>
      <c r="F5" s="53"/>
      <c r="G5" s="53"/>
    </row>
    <row r="6" spans="1:7" ht="15" customHeight="1">
      <c r="A6" s="53"/>
      <c r="B6" s="53"/>
      <c r="C6" s="53"/>
      <c r="D6" s="53"/>
      <c r="E6" s="53"/>
      <c r="F6" s="53"/>
      <c r="G6" s="53"/>
    </row>
    <row r="7" spans="1:7" ht="15" customHeight="1">
      <c r="A7" s="53"/>
      <c r="B7" s="53"/>
      <c r="C7" s="53"/>
      <c r="D7" s="53"/>
      <c r="E7" s="53"/>
      <c r="F7" s="53"/>
      <c r="G7" s="53"/>
    </row>
    <row r="8" spans="1:7" ht="15" customHeight="1">
      <c r="A8" s="53"/>
      <c r="B8" s="53"/>
      <c r="C8" s="53"/>
      <c r="D8" s="53"/>
      <c r="E8" s="53"/>
      <c r="F8" s="53"/>
      <c r="G8" s="53"/>
    </row>
    <row r="10" spans="1:7" ht="20.100000000000001" customHeight="1" thickBot="1">
      <c r="B10" s="44" t="s">
        <v>146</v>
      </c>
      <c r="C10" s="44" t="s">
        <v>147</v>
      </c>
      <c r="D10" s="44" t="s">
        <v>148</v>
      </c>
      <c r="E10" s="44" t="s">
        <v>149</v>
      </c>
      <c r="F10" s="44" t="s">
        <v>150</v>
      </c>
      <c r="G10" s="44" t="s">
        <v>151</v>
      </c>
    </row>
    <row r="11" spans="1:7" ht="15" customHeight="1" thickTop="1">
      <c r="B11" s="47" t="s">
        <v>152</v>
      </c>
      <c r="C11" s="54">
        <v>20006</v>
      </c>
      <c r="D11" s="54">
        <v>12327</v>
      </c>
      <c r="E11" s="54">
        <v>2557</v>
      </c>
      <c r="F11" s="54">
        <v>11824</v>
      </c>
      <c r="G11" s="54">
        <v>6173</v>
      </c>
    </row>
    <row r="12" spans="1:7" ht="15" customHeight="1">
      <c r="B12" s="47" t="s">
        <v>153</v>
      </c>
      <c r="C12" s="54">
        <v>8620</v>
      </c>
      <c r="D12" s="54">
        <v>4775</v>
      </c>
      <c r="E12" s="54">
        <v>2516</v>
      </c>
      <c r="F12" s="54">
        <v>14658</v>
      </c>
      <c r="G12" s="54">
        <v>10998</v>
      </c>
    </row>
    <row r="13" spans="1:7" ht="15" customHeight="1">
      <c r="B13" s="47" t="s">
        <v>154</v>
      </c>
      <c r="C13" s="54">
        <v>8677</v>
      </c>
      <c r="D13" s="54">
        <v>4039</v>
      </c>
      <c r="E13" s="54">
        <v>11119</v>
      </c>
      <c r="F13" s="54">
        <v>18562</v>
      </c>
      <c r="G13" s="54">
        <v>5370</v>
      </c>
    </row>
    <row r="14" spans="1:7" ht="15" customHeight="1">
      <c r="B14" s="47" t="s">
        <v>155</v>
      </c>
      <c r="C14" s="54">
        <v>14254</v>
      </c>
      <c r="D14" s="54">
        <v>21458</v>
      </c>
      <c r="E14" s="54">
        <v>19738</v>
      </c>
      <c r="F14" s="54">
        <v>16235</v>
      </c>
      <c r="G14" s="54">
        <v>6316</v>
      </c>
    </row>
    <row r="15" spans="1:7" ht="15" customHeight="1">
      <c r="B15" s="47" t="s">
        <v>156</v>
      </c>
      <c r="C15" s="54">
        <v>15752</v>
      </c>
      <c r="D15" s="54">
        <v>17082</v>
      </c>
      <c r="E15" s="54">
        <v>20303</v>
      </c>
      <c r="F15" s="54">
        <v>16639</v>
      </c>
      <c r="G15" s="54">
        <v>6537</v>
      </c>
    </row>
    <row r="16" spans="1:7" ht="15" customHeight="1">
      <c r="B16" s="47" t="s">
        <v>157</v>
      </c>
      <c r="C16" s="54">
        <v>9788</v>
      </c>
      <c r="D16" s="54">
        <v>17101</v>
      </c>
      <c r="E16" s="54">
        <v>20908</v>
      </c>
      <c r="F16" s="54">
        <v>5910</v>
      </c>
      <c r="G16" s="54">
        <v>18750</v>
      </c>
    </row>
    <row r="17" spans="2:7" ht="15" customHeight="1">
      <c r="B17" s="47" t="s">
        <v>158</v>
      </c>
      <c r="C17" s="54">
        <v>17484</v>
      </c>
      <c r="D17" s="54">
        <v>22475</v>
      </c>
      <c r="E17" s="54">
        <v>4388</v>
      </c>
      <c r="F17" s="54">
        <v>20612</v>
      </c>
      <c r="G17" s="54">
        <v>19510</v>
      </c>
    </row>
    <row r="18" spans="2:7" ht="15" customHeight="1">
      <c r="B18" s="47" t="s">
        <v>159</v>
      </c>
      <c r="C18" s="54">
        <v>14678</v>
      </c>
      <c r="D18" s="54">
        <v>5899</v>
      </c>
      <c r="E18" s="54">
        <v>14129</v>
      </c>
      <c r="F18" s="54">
        <v>9162</v>
      </c>
      <c r="G18" s="54">
        <v>8972</v>
      </c>
    </row>
    <row r="19" spans="2:7" ht="15" customHeight="1">
      <c r="B19" s="47" t="s">
        <v>160</v>
      </c>
      <c r="C19" s="54">
        <v>20377</v>
      </c>
      <c r="D19" s="54">
        <v>21428</v>
      </c>
      <c r="E19" s="54">
        <v>12884</v>
      </c>
      <c r="F19" s="54">
        <v>7717</v>
      </c>
      <c r="G19" s="54">
        <v>6620</v>
      </c>
    </row>
    <row r="20" spans="2:7" ht="15" customHeight="1">
      <c r="B20" s="47" t="s">
        <v>161</v>
      </c>
      <c r="C20" s="54">
        <v>2777</v>
      </c>
      <c r="D20" s="54">
        <v>14267</v>
      </c>
      <c r="E20" s="54">
        <v>5608</v>
      </c>
      <c r="F20" s="54">
        <v>21566</v>
      </c>
      <c r="G20" s="54">
        <v>12726</v>
      </c>
    </row>
    <row r="21" spans="2:7" ht="15" customHeight="1">
      <c r="B21" s="47" t="s">
        <v>162</v>
      </c>
      <c r="C21" s="54">
        <v>2617</v>
      </c>
      <c r="D21" s="54">
        <v>5261</v>
      </c>
      <c r="E21" s="54">
        <v>21772</v>
      </c>
      <c r="F21" s="54">
        <v>12337</v>
      </c>
      <c r="G21" s="54">
        <v>9122</v>
      </c>
    </row>
    <row r="22" spans="2:7" ht="15" customHeight="1">
      <c r="B22" s="47" t="s">
        <v>163</v>
      </c>
      <c r="C22" s="54">
        <v>20552</v>
      </c>
      <c r="D22" s="54">
        <v>12129</v>
      </c>
      <c r="E22" s="54">
        <v>15061</v>
      </c>
      <c r="F22" s="54">
        <v>2162</v>
      </c>
      <c r="G22" s="54">
        <v>10424</v>
      </c>
    </row>
    <row r="23" spans="2:7" ht="15" customHeight="1">
      <c r="B23" s="55" t="s">
        <v>164</v>
      </c>
      <c r="C23" s="56"/>
      <c r="D23" s="56"/>
      <c r="E23" s="56"/>
      <c r="F23" s="56"/>
      <c r="G23" s="5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F498-3156-445C-B061-44818A1E97B8}">
  <dimension ref="A1:J31"/>
  <sheetViews>
    <sheetView zoomScaleNormal="100" workbookViewId="0">
      <selection activeCell="E11" sqref="E11:E31"/>
    </sheetView>
  </sheetViews>
  <sheetFormatPr defaultRowHeight="12.75"/>
  <cols>
    <col min="1" max="1" width="9.140625" style="60" customWidth="1"/>
    <col min="2" max="2" width="11.85546875" style="60" customWidth="1"/>
    <col min="3" max="3" width="16.7109375" style="60" customWidth="1"/>
    <col min="4" max="4" width="15.85546875" style="60" customWidth="1"/>
    <col min="5" max="5" width="18" style="60" customWidth="1"/>
    <col min="6" max="6" width="15.5703125" style="60" customWidth="1"/>
    <col min="7" max="8" width="17.140625" style="60" customWidth="1"/>
    <col min="9" max="10" width="13.140625" style="60" customWidth="1"/>
    <col min="11" max="16384" width="9.140625" style="60"/>
  </cols>
  <sheetData>
    <row r="1" spans="1:10" ht="15" customHeight="1">
      <c r="A1" s="57"/>
      <c r="B1" s="58"/>
      <c r="C1" s="59"/>
      <c r="D1" s="59"/>
      <c r="E1" s="59"/>
      <c r="F1" s="59"/>
      <c r="G1" s="59"/>
      <c r="H1" s="59"/>
      <c r="I1" s="59"/>
      <c r="J1" s="59"/>
    </row>
    <row r="2" spans="1:10" ht="15">
      <c r="A2" s="61"/>
      <c r="B2" s="61"/>
      <c r="C2" s="61"/>
      <c r="D2" s="61"/>
      <c r="E2" s="61"/>
      <c r="F2" s="61"/>
      <c r="G2" s="61"/>
      <c r="H2" s="59"/>
      <c r="I2" s="59"/>
      <c r="J2" s="59"/>
    </row>
    <row r="3" spans="1:10" ht="15">
      <c r="A3" s="61"/>
      <c r="B3" s="61"/>
      <c r="C3" s="61"/>
      <c r="D3" s="61"/>
      <c r="E3" s="61"/>
      <c r="F3" s="61"/>
      <c r="G3" s="61"/>
      <c r="H3" s="59"/>
      <c r="I3" s="59"/>
      <c r="J3" s="59"/>
    </row>
    <row r="4" spans="1:10" ht="15">
      <c r="A4" s="61"/>
      <c r="B4" s="61"/>
      <c r="C4" s="61"/>
      <c r="D4" s="61"/>
      <c r="E4" s="61"/>
      <c r="F4" s="61"/>
      <c r="G4" s="61"/>
      <c r="H4" s="59"/>
      <c r="I4" s="59"/>
      <c r="J4" s="59"/>
    </row>
    <row r="5" spans="1:10" ht="15">
      <c r="A5" s="61"/>
      <c r="B5" s="61"/>
      <c r="C5" s="61"/>
      <c r="D5" s="61"/>
      <c r="E5" s="61"/>
      <c r="F5" s="61"/>
      <c r="G5" s="61"/>
      <c r="H5" s="59"/>
      <c r="I5" s="59"/>
      <c r="J5" s="59"/>
    </row>
    <row r="6" spans="1:10" ht="15">
      <c r="A6" s="61"/>
      <c r="B6" s="61"/>
      <c r="C6" s="61"/>
      <c r="D6" s="61"/>
      <c r="E6" s="61"/>
      <c r="F6" s="61"/>
      <c r="G6" s="61"/>
      <c r="H6" s="59"/>
      <c r="I6" s="59"/>
      <c r="J6" s="59"/>
    </row>
    <row r="7" spans="1:10" ht="15">
      <c r="A7" s="61"/>
      <c r="B7" s="61"/>
      <c r="C7" s="61"/>
      <c r="D7" s="61"/>
      <c r="E7" s="61"/>
      <c r="F7" s="61"/>
      <c r="G7" s="61"/>
      <c r="H7" s="59"/>
      <c r="I7" s="59"/>
      <c r="J7" s="59"/>
    </row>
    <row r="8" spans="1:10" ht="15">
      <c r="A8" s="61"/>
      <c r="B8" s="61"/>
      <c r="C8" s="61"/>
      <c r="D8" s="61"/>
      <c r="E8" s="61"/>
      <c r="F8" s="61"/>
      <c r="G8" s="61"/>
      <c r="H8" s="59"/>
      <c r="I8" s="59"/>
      <c r="J8" s="59"/>
    </row>
    <row r="10" spans="1:10" ht="30" customHeight="1" thickBot="1">
      <c r="B10" s="44" t="s">
        <v>165</v>
      </c>
      <c r="C10" s="44" t="s">
        <v>166</v>
      </c>
      <c r="D10" s="44" t="s">
        <v>167</v>
      </c>
      <c r="E10" s="44" t="s">
        <v>168</v>
      </c>
    </row>
    <row r="11" spans="1:10" ht="15" customHeight="1" thickTop="1">
      <c r="B11" s="62">
        <v>10241</v>
      </c>
      <c r="C11" s="62" t="s">
        <v>119</v>
      </c>
      <c r="D11" s="62" t="s">
        <v>119</v>
      </c>
      <c r="E11" s="63"/>
    </row>
    <row r="12" spans="1:10" ht="15" customHeight="1">
      <c r="B12" s="62">
        <v>95018</v>
      </c>
      <c r="C12" s="62"/>
      <c r="D12" s="62" t="s">
        <v>119</v>
      </c>
      <c r="E12" s="63"/>
    </row>
    <row r="13" spans="1:10" ht="15" customHeight="1">
      <c r="B13" s="62">
        <v>94350</v>
      </c>
      <c r="C13" s="62" t="s">
        <v>119</v>
      </c>
      <c r="D13" s="62"/>
      <c r="E13" s="63"/>
    </row>
    <row r="14" spans="1:10" ht="15" customHeight="1">
      <c r="B14" s="62">
        <v>65615</v>
      </c>
      <c r="C14" s="62"/>
      <c r="D14" s="62" t="s">
        <v>119</v>
      </c>
      <c r="E14" s="63"/>
    </row>
    <row r="15" spans="1:10" ht="15" customHeight="1">
      <c r="B15" s="62">
        <v>51829</v>
      </c>
      <c r="C15" s="62" t="s">
        <v>119</v>
      </c>
      <c r="D15" s="62"/>
      <c r="E15" s="63"/>
    </row>
    <row r="16" spans="1:10" ht="15" customHeight="1">
      <c r="B16" s="62">
        <v>64236</v>
      </c>
      <c r="C16" s="62" t="s">
        <v>119</v>
      </c>
      <c r="D16" s="62" t="s">
        <v>119</v>
      </c>
      <c r="E16" s="63"/>
    </row>
    <row r="17" spans="2:5" ht="15" customHeight="1">
      <c r="B17" s="62">
        <v>69253</v>
      </c>
      <c r="C17" s="62" t="s">
        <v>119</v>
      </c>
      <c r="D17" s="62"/>
      <c r="E17" s="63"/>
    </row>
    <row r="18" spans="2:5" ht="15" customHeight="1">
      <c r="B18" s="62">
        <v>51952</v>
      </c>
      <c r="C18" s="62"/>
      <c r="D18" s="62"/>
      <c r="E18" s="63"/>
    </row>
    <row r="19" spans="2:5" ht="15" customHeight="1">
      <c r="B19" s="62">
        <v>23845</v>
      </c>
      <c r="C19" s="62"/>
      <c r="D19" s="62" t="s">
        <v>119</v>
      </c>
      <c r="E19" s="63"/>
    </row>
    <row r="20" spans="2:5" ht="15" customHeight="1">
      <c r="B20" s="62">
        <v>86694</v>
      </c>
      <c r="C20" s="62"/>
      <c r="D20" s="62"/>
      <c r="E20" s="63"/>
    </row>
    <row r="21" spans="2:5" ht="15" customHeight="1">
      <c r="B21" s="62">
        <v>34443</v>
      </c>
      <c r="C21" s="62" t="s">
        <v>119</v>
      </c>
      <c r="D21" s="62" t="s">
        <v>119</v>
      </c>
      <c r="E21" s="63"/>
    </row>
    <row r="22" spans="2:5" ht="15" customHeight="1">
      <c r="B22" s="62">
        <v>22757</v>
      </c>
      <c r="C22" s="62"/>
      <c r="D22" s="62"/>
      <c r="E22" s="63"/>
    </row>
    <row r="23" spans="2:5" ht="15" customHeight="1">
      <c r="B23" s="62">
        <v>98103</v>
      </c>
      <c r="C23" s="62"/>
      <c r="D23" s="62"/>
      <c r="E23" s="63"/>
    </row>
    <row r="24" spans="2:5" ht="15" customHeight="1">
      <c r="B24" s="62">
        <v>60974</v>
      </c>
      <c r="C24" s="62" t="s">
        <v>119</v>
      </c>
      <c r="D24" s="62" t="s">
        <v>119</v>
      </c>
      <c r="E24" s="63"/>
    </row>
    <row r="25" spans="2:5" ht="15" customHeight="1">
      <c r="B25" s="62">
        <v>15605</v>
      </c>
      <c r="C25" s="62"/>
      <c r="D25" s="62" t="s">
        <v>119</v>
      </c>
      <c r="E25" s="63"/>
    </row>
    <row r="26" spans="2:5" ht="15" customHeight="1">
      <c r="B26" s="62">
        <v>12081</v>
      </c>
      <c r="C26" s="62" t="s">
        <v>119</v>
      </c>
      <c r="D26" s="62"/>
      <c r="E26" s="63"/>
    </row>
    <row r="27" spans="2:5" ht="15" customHeight="1">
      <c r="B27" s="62">
        <v>85492</v>
      </c>
      <c r="C27" s="62" t="s">
        <v>119</v>
      </c>
      <c r="D27" s="62" t="s">
        <v>119</v>
      </c>
      <c r="E27" s="63"/>
    </row>
    <row r="28" spans="2:5" ht="15" customHeight="1">
      <c r="B28" s="62">
        <v>34091</v>
      </c>
      <c r="C28" s="62" t="s">
        <v>119</v>
      </c>
      <c r="D28" s="62" t="s">
        <v>119</v>
      </c>
      <c r="E28" s="63"/>
    </row>
    <row r="29" spans="2:5" ht="15" customHeight="1">
      <c r="B29" s="62">
        <v>90589</v>
      </c>
      <c r="C29" s="62"/>
      <c r="D29" s="62"/>
      <c r="E29" s="63"/>
    </row>
    <row r="30" spans="2:5" ht="15" customHeight="1">
      <c r="B30" s="62">
        <v>40605</v>
      </c>
      <c r="C30" s="62"/>
      <c r="D30" s="62" t="s">
        <v>119</v>
      </c>
      <c r="E30" s="63"/>
    </row>
    <row r="31" spans="2:5" ht="15" customHeight="1">
      <c r="B31" s="62">
        <v>96873</v>
      </c>
      <c r="C31" s="62"/>
      <c r="D31" s="62"/>
      <c r="E31" s="6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1675-A8BA-4260-946F-EAFA92055A33}">
  <dimension ref="A1:H38"/>
  <sheetViews>
    <sheetView zoomScaleNormal="100" workbookViewId="0">
      <selection activeCell="H11" sqref="H11:H38"/>
    </sheetView>
  </sheetViews>
  <sheetFormatPr defaultRowHeight="12.75"/>
  <cols>
    <col min="1" max="1" width="9.140625" style="60" customWidth="1"/>
    <col min="2" max="2" width="16.42578125" style="60" customWidth="1"/>
    <col min="3" max="7" width="16.5703125" style="60" customWidth="1"/>
    <col min="8" max="8" width="21.42578125" style="60" customWidth="1"/>
    <col min="9" max="16384" width="9.140625" style="60"/>
  </cols>
  <sheetData>
    <row r="1" spans="1:8" ht="15" customHeight="1">
      <c r="A1" s="57"/>
      <c r="B1" s="58"/>
    </row>
    <row r="2" spans="1:8" ht="15">
      <c r="A2" s="61"/>
      <c r="B2" s="61"/>
      <c r="C2" s="61"/>
      <c r="D2" s="61"/>
      <c r="E2" s="61"/>
      <c r="F2" s="61"/>
      <c r="G2" s="61"/>
    </row>
    <row r="3" spans="1:8" ht="15">
      <c r="A3" s="61"/>
      <c r="B3" s="61"/>
      <c r="C3" s="61"/>
      <c r="D3" s="61"/>
      <c r="E3" s="61"/>
      <c r="F3" s="61"/>
      <c r="G3" s="61"/>
    </row>
    <row r="4" spans="1:8" ht="15">
      <c r="A4" s="61"/>
      <c r="B4" s="61"/>
      <c r="C4" s="61"/>
      <c r="D4" s="61"/>
      <c r="E4" s="61"/>
      <c r="F4" s="61"/>
      <c r="G4" s="61"/>
    </row>
    <row r="5" spans="1:8" ht="15">
      <c r="A5" s="61"/>
      <c r="B5" s="61"/>
      <c r="C5" s="61"/>
      <c r="D5" s="61"/>
      <c r="E5" s="61"/>
      <c r="F5" s="61"/>
      <c r="G5" s="61"/>
    </row>
    <row r="6" spans="1:8" ht="15">
      <c r="A6" s="61"/>
      <c r="B6" s="61"/>
      <c r="C6" s="61"/>
      <c r="D6" s="61"/>
      <c r="E6" s="61"/>
      <c r="F6" s="61"/>
      <c r="G6" s="61"/>
    </row>
    <row r="7" spans="1:8" ht="15">
      <c r="A7" s="61"/>
      <c r="B7" s="61"/>
      <c r="C7" s="61"/>
      <c r="D7" s="61"/>
      <c r="E7" s="61"/>
      <c r="F7" s="61"/>
      <c r="G7" s="61"/>
    </row>
    <row r="8" spans="1:8" ht="15">
      <c r="A8" s="61"/>
      <c r="B8" s="61"/>
      <c r="C8" s="61"/>
      <c r="D8" s="61"/>
      <c r="E8" s="61"/>
      <c r="F8" s="61"/>
      <c r="G8" s="61"/>
    </row>
    <row r="10" spans="1:8" ht="20.100000000000001" customHeight="1" thickBot="1">
      <c r="B10" s="44" t="s">
        <v>3</v>
      </c>
      <c r="C10" s="44" t="s">
        <v>169</v>
      </c>
      <c r="D10" s="44" t="s">
        <v>170</v>
      </c>
      <c r="E10" s="44" t="s">
        <v>171</v>
      </c>
      <c r="F10" s="44" t="s">
        <v>172</v>
      </c>
      <c r="G10" s="44" t="s">
        <v>173</v>
      </c>
      <c r="H10" s="44" t="s">
        <v>174</v>
      </c>
    </row>
    <row r="11" spans="1:8" ht="15" customHeight="1" thickTop="1">
      <c r="B11" s="62" t="s">
        <v>175</v>
      </c>
      <c r="C11" s="64" t="s">
        <v>119</v>
      </c>
      <c r="D11" s="64" t="s">
        <v>120</v>
      </c>
      <c r="E11" s="64" t="s">
        <v>120</v>
      </c>
      <c r="F11" s="64" t="s">
        <v>119</v>
      </c>
      <c r="G11" s="64" t="s">
        <v>119</v>
      </c>
      <c r="H11" s="63"/>
    </row>
    <row r="12" spans="1:8" ht="15" customHeight="1">
      <c r="B12" s="62" t="s">
        <v>176</v>
      </c>
      <c r="C12" s="64" t="s">
        <v>120</v>
      </c>
      <c r="D12" s="64" t="s">
        <v>119</v>
      </c>
      <c r="E12" s="64" t="s">
        <v>119</v>
      </c>
      <c r="F12" s="64" t="s">
        <v>120</v>
      </c>
      <c r="G12" s="64" t="s">
        <v>119</v>
      </c>
      <c r="H12" s="63"/>
    </row>
    <row r="13" spans="1:8" ht="15" customHeight="1">
      <c r="B13" s="62" t="s">
        <v>177</v>
      </c>
      <c r="C13" s="64" t="s">
        <v>120</v>
      </c>
      <c r="D13" s="64" t="s">
        <v>120</v>
      </c>
      <c r="E13" s="64" t="s">
        <v>120</v>
      </c>
      <c r="F13" s="64" t="s">
        <v>119</v>
      </c>
      <c r="G13" s="64" t="s">
        <v>119</v>
      </c>
      <c r="H13" s="63"/>
    </row>
    <row r="14" spans="1:8" ht="15" customHeight="1">
      <c r="B14" s="62" t="s">
        <v>178</v>
      </c>
      <c r="C14" s="64" t="s">
        <v>119</v>
      </c>
      <c r="D14" s="64" t="s">
        <v>119</v>
      </c>
      <c r="E14" s="64" t="s">
        <v>120</v>
      </c>
      <c r="F14" s="64" t="s">
        <v>120</v>
      </c>
      <c r="G14" s="64" t="s">
        <v>119</v>
      </c>
      <c r="H14" s="63"/>
    </row>
    <row r="15" spans="1:8" ht="15" customHeight="1">
      <c r="B15" s="62" t="s">
        <v>179</v>
      </c>
      <c r="C15" s="64" t="s">
        <v>119</v>
      </c>
      <c r="D15" s="64" t="s">
        <v>120</v>
      </c>
      <c r="E15" s="64" t="s">
        <v>120</v>
      </c>
      <c r="F15" s="64" t="s">
        <v>119</v>
      </c>
      <c r="G15" s="64" t="s">
        <v>119</v>
      </c>
      <c r="H15" s="63"/>
    </row>
    <row r="16" spans="1:8" ht="15" customHeight="1">
      <c r="B16" s="62" t="s">
        <v>180</v>
      </c>
      <c r="C16" s="64" t="s">
        <v>120</v>
      </c>
      <c r="D16" s="64" t="s">
        <v>120</v>
      </c>
      <c r="E16" s="64" t="s">
        <v>119</v>
      </c>
      <c r="F16" s="64" t="s">
        <v>120</v>
      </c>
      <c r="G16" s="64" t="s">
        <v>119</v>
      </c>
      <c r="H16" s="63"/>
    </row>
    <row r="17" spans="2:8" ht="15" customHeight="1">
      <c r="B17" s="62" t="s">
        <v>181</v>
      </c>
      <c r="C17" s="64" t="s">
        <v>119</v>
      </c>
      <c r="D17" s="64" t="s">
        <v>119</v>
      </c>
      <c r="E17" s="64" t="s">
        <v>119</v>
      </c>
      <c r="F17" s="64" t="s">
        <v>119</v>
      </c>
      <c r="G17" s="64" t="s">
        <v>119</v>
      </c>
      <c r="H17" s="63"/>
    </row>
    <row r="18" spans="2:8" ht="15" customHeight="1">
      <c r="B18" s="62" t="s">
        <v>182</v>
      </c>
      <c r="C18" s="64" t="s">
        <v>120</v>
      </c>
      <c r="D18" s="64" t="s">
        <v>120</v>
      </c>
      <c r="E18" s="64" t="s">
        <v>119</v>
      </c>
      <c r="F18" s="64" t="s">
        <v>119</v>
      </c>
      <c r="G18" s="64" t="s">
        <v>120</v>
      </c>
      <c r="H18" s="63"/>
    </row>
    <row r="19" spans="2:8" ht="15" customHeight="1">
      <c r="B19" s="62" t="s">
        <v>183</v>
      </c>
      <c r="C19" s="64" t="s">
        <v>119</v>
      </c>
      <c r="D19" s="64" t="s">
        <v>119</v>
      </c>
      <c r="E19" s="64" t="s">
        <v>119</v>
      </c>
      <c r="F19" s="64" t="s">
        <v>119</v>
      </c>
      <c r="G19" s="64" t="s">
        <v>120</v>
      </c>
      <c r="H19" s="63"/>
    </row>
    <row r="20" spans="2:8" ht="15" customHeight="1">
      <c r="B20" s="62" t="s">
        <v>184</v>
      </c>
      <c r="C20" s="64" t="s">
        <v>120</v>
      </c>
      <c r="D20" s="64" t="s">
        <v>119</v>
      </c>
      <c r="E20" s="64" t="s">
        <v>120</v>
      </c>
      <c r="F20" s="64" t="s">
        <v>120</v>
      </c>
      <c r="G20" s="64" t="s">
        <v>119</v>
      </c>
      <c r="H20" s="63"/>
    </row>
    <row r="21" spans="2:8" ht="15" customHeight="1">
      <c r="B21" s="62" t="s">
        <v>185</v>
      </c>
      <c r="C21" s="64" t="s">
        <v>120</v>
      </c>
      <c r="D21" s="64" t="s">
        <v>119</v>
      </c>
      <c r="E21" s="64" t="s">
        <v>119</v>
      </c>
      <c r="F21" s="64" t="s">
        <v>119</v>
      </c>
      <c r="G21" s="64" t="s">
        <v>119</v>
      </c>
      <c r="H21" s="63"/>
    </row>
    <row r="22" spans="2:8" ht="15" customHeight="1">
      <c r="B22" s="62" t="s">
        <v>186</v>
      </c>
      <c r="C22" s="64" t="s">
        <v>119</v>
      </c>
      <c r="D22" s="64" t="s">
        <v>119</v>
      </c>
      <c r="E22" s="64" t="s">
        <v>119</v>
      </c>
      <c r="F22" s="64" t="s">
        <v>119</v>
      </c>
      <c r="G22" s="64" t="s">
        <v>120</v>
      </c>
      <c r="H22" s="63"/>
    </row>
    <row r="23" spans="2:8" ht="15" customHeight="1">
      <c r="B23" s="62" t="s">
        <v>187</v>
      </c>
      <c r="C23" s="64" t="s">
        <v>120</v>
      </c>
      <c r="D23" s="64" t="s">
        <v>119</v>
      </c>
      <c r="E23" s="64" t="s">
        <v>120</v>
      </c>
      <c r="F23" s="64" t="s">
        <v>119</v>
      </c>
      <c r="G23" s="64" t="s">
        <v>119</v>
      </c>
      <c r="H23" s="63"/>
    </row>
    <row r="24" spans="2:8" ht="15" customHeight="1">
      <c r="B24" s="62" t="s">
        <v>188</v>
      </c>
      <c r="C24" s="64" t="s">
        <v>120</v>
      </c>
      <c r="D24" s="64" t="s">
        <v>120</v>
      </c>
      <c r="E24" s="64" t="s">
        <v>120</v>
      </c>
      <c r="F24" s="64" t="s">
        <v>120</v>
      </c>
      <c r="G24" s="64" t="s">
        <v>120</v>
      </c>
      <c r="H24" s="63"/>
    </row>
    <row r="25" spans="2:8" ht="15" customHeight="1">
      <c r="B25" s="62" t="s">
        <v>189</v>
      </c>
      <c r="C25" s="64" t="s">
        <v>120</v>
      </c>
      <c r="D25" s="64" t="s">
        <v>120</v>
      </c>
      <c r="E25" s="64" t="s">
        <v>120</v>
      </c>
      <c r="F25" s="64" t="s">
        <v>119</v>
      </c>
      <c r="G25" s="64" t="s">
        <v>119</v>
      </c>
      <c r="H25" s="63"/>
    </row>
    <row r="26" spans="2:8" ht="15" customHeight="1">
      <c r="B26" s="62" t="s">
        <v>190</v>
      </c>
      <c r="C26" s="64" t="s">
        <v>119</v>
      </c>
      <c r="D26" s="64" t="s">
        <v>120</v>
      </c>
      <c r="E26" s="64" t="s">
        <v>119</v>
      </c>
      <c r="F26" s="64" t="s">
        <v>119</v>
      </c>
      <c r="G26" s="64" t="s">
        <v>120</v>
      </c>
      <c r="H26" s="63"/>
    </row>
    <row r="27" spans="2:8" ht="15" customHeight="1">
      <c r="B27" s="62" t="s">
        <v>191</v>
      </c>
      <c r="C27" s="64" t="s">
        <v>120</v>
      </c>
      <c r="D27" s="64" t="s">
        <v>119</v>
      </c>
      <c r="E27" s="64" t="s">
        <v>120</v>
      </c>
      <c r="F27" s="64" t="s">
        <v>120</v>
      </c>
      <c r="G27" s="64" t="s">
        <v>119</v>
      </c>
      <c r="H27" s="63"/>
    </row>
    <row r="28" spans="2:8" ht="15" customHeight="1">
      <c r="B28" s="62" t="s">
        <v>192</v>
      </c>
      <c r="C28" s="64" t="s">
        <v>120</v>
      </c>
      <c r="D28" s="64" t="s">
        <v>119</v>
      </c>
      <c r="E28" s="64" t="s">
        <v>120</v>
      </c>
      <c r="F28" s="64" t="s">
        <v>119</v>
      </c>
      <c r="G28" s="64" t="s">
        <v>119</v>
      </c>
      <c r="H28" s="63"/>
    </row>
    <row r="29" spans="2:8" ht="15" customHeight="1">
      <c r="B29" s="62" t="s">
        <v>193</v>
      </c>
      <c r="C29" s="64" t="s">
        <v>119</v>
      </c>
      <c r="D29" s="64" t="s">
        <v>120</v>
      </c>
      <c r="E29" s="64" t="s">
        <v>119</v>
      </c>
      <c r="F29" s="64" t="s">
        <v>119</v>
      </c>
      <c r="G29" s="64" t="s">
        <v>120</v>
      </c>
      <c r="H29" s="63"/>
    </row>
    <row r="30" spans="2:8" ht="15" customHeight="1">
      <c r="B30" s="62" t="s">
        <v>194</v>
      </c>
      <c r="C30" s="64" t="s">
        <v>119</v>
      </c>
      <c r="D30" s="64" t="s">
        <v>120</v>
      </c>
      <c r="E30" s="64" t="s">
        <v>120</v>
      </c>
      <c r="F30" s="64" t="s">
        <v>120</v>
      </c>
      <c r="G30" s="64" t="s">
        <v>119</v>
      </c>
      <c r="H30" s="63"/>
    </row>
    <row r="31" spans="2:8" ht="15" customHeight="1">
      <c r="B31" s="62" t="s">
        <v>195</v>
      </c>
      <c r="C31" s="64" t="s">
        <v>119</v>
      </c>
      <c r="D31" s="64" t="s">
        <v>119</v>
      </c>
      <c r="E31" s="64" t="s">
        <v>119</v>
      </c>
      <c r="F31" s="64" t="s">
        <v>119</v>
      </c>
      <c r="G31" s="64" t="s">
        <v>119</v>
      </c>
      <c r="H31" s="63"/>
    </row>
    <row r="32" spans="2:8" ht="15" customHeight="1">
      <c r="B32" s="62" t="s">
        <v>196</v>
      </c>
      <c r="C32" s="64" t="s">
        <v>120</v>
      </c>
      <c r="D32" s="64" t="s">
        <v>120</v>
      </c>
      <c r="E32" s="64" t="s">
        <v>120</v>
      </c>
      <c r="F32" s="64" t="s">
        <v>120</v>
      </c>
      <c r="G32" s="64" t="s">
        <v>120</v>
      </c>
      <c r="H32" s="63"/>
    </row>
    <row r="33" spans="2:8" ht="15" customHeight="1">
      <c r="B33" s="62" t="s">
        <v>197</v>
      </c>
      <c r="C33" s="64" t="s">
        <v>120</v>
      </c>
      <c r="D33" s="64" t="s">
        <v>120</v>
      </c>
      <c r="E33" s="64" t="s">
        <v>119</v>
      </c>
      <c r="F33" s="64" t="s">
        <v>119</v>
      </c>
      <c r="G33" s="64" t="s">
        <v>120</v>
      </c>
      <c r="H33" s="63"/>
    </row>
    <row r="34" spans="2:8" ht="15" customHeight="1">
      <c r="B34" s="62" t="s">
        <v>198</v>
      </c>
      <c r="C34" s="64" t="s">
        <v>120</v>
      </c>
      <c r="D34" s="64" t="s">
        <v>119</v>
      </c>
      <c r="E34" s="64" t="s">
        <v>119</v>
      </c>
      <c r="F34" s="64" t="s">
        <v>120</v>
      </c>
      <c r="G34" s="64" t="s">
        <v>119</v>
      </c>
      <c r="H34" s="63"/>
    </row>
    <row r="35" spans="2:8" ht="15" customHeight="1">
      <c r="B35" s="62" t="s">
        <v>199</v>
      </c>
      <c r="C35" s="64" t="s">
        <v>119</v>
      </c>
      <c r="D35" s="64" t="s">
        <v>120</v>
      </c>
      <c r="E35" s="64" t="s">
        <v>119</v>
      </c>
      <c r="F35" s="64" t="s">
        <v>119</v>
      </c>
      <c r="G35" s="64" t="s">
        <v>119</v>
      </c>
      <c r="H35" s="63"/>
    </row>
    <row r="36" spans="2:8" ht="15" customHeight="1">
      <c r="B36" s="62" t="s">
        <v>200</v>
      </c>
      <c r="C36" s="64" t="s">
        <v>119</v>
      </c>
      <c r="D36" s="64" t="s">
        <v>119</v>
      </c>
      <c r="E36" s="64" t="s">
        <v>120</v>
      </c>
      <c r="F36" s="64" t="s">
        <v>119</v>
      </c>
      <c r="G36" s="64" t="s">
        <v>120</v>
      </c>
      <c r="H36" s="63"/>
    </row>
    <row r="37" spans="2:8" ht="15" customHeight="1">
      <c r="B37" s="62" t="s">
        <v>201</v>
      </c>
      <c r="C37" s="64" t="s">
        <v>120</v>
      </c>
      <c r="D37" s="64" t="s">
        <v>119</v>
      </c>
      <c r="E37" s="64" t="s">
        <v>120</v>
      </c>
      <c r="F37" s="64" t="s">
        <v>119</v>
      </c>
      <c r="G37" s="64" t="s">
        <v>120</v>
      </c>
      <c r="H37" s="63"/>
    </row>
    <row r="38" spans="2:8" ht="15" customHeight="1">
      <c r="B38" s="62" t="s">
        <v>202</v>
      </c>
      <c r="C38" s="64" t="s">
        <v>119</v>
      </c>
      <c r="D38" s="64" t="s">
        <v>119</v>
      </c>
      <c r="E38" s="64" t="s">
        <v>120</v>
      </c>
      <c r="F38" s="64" t="s">
        <v>119</v>
      </c>
      <c r="G38" s="64" t="s">
        <v>119</v>
      </c>
      <c r="H38" s="6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BE44-C7FE-430E-B53B-5DE929810D1F}">
  <dimension ref="B10:E11"/>
  <sheetViews>
    <sheetView zoomScale="150" zoomScaleNormal="150" workbookViewId="0">
      <selection activeCell="B11" sqref="B11:E11"/>
    </sheetView>
  </sheetViews>
  <sheetFormatPr defaultColWidth="13.5703125" defaultRowHeight="15"/>
  <cols>
    <col min="1" max="1" width="7.140625" bestFit="1" customWidth="1"/>
    <col min="2" max="2" width="18.28515625" customWidth="1"/>
  </cols>
  <sheetData>
    <row r="10" spans="2:5" ht="30.75" thickBot="1">
      <c r="B10" s="7" t="s">
        <v>37</v>
      </c>
      <c r="C10" s="7" t="s">
        <v>101</v>
      </c>
      <c r="D10" s="7" t="s">
        <v>102</v>
      </c>
      <c r="E10" s="7" t="s">
        <v>103</v>
      </c>
    </row>
    <row r="11" spans="2:5" ht="15.75" thickTop="1">
      <c r="B11" s="16"/>
      <c r="C11" s="16"/>
      <c r="D11" s="16"/>
      <c r="E11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134B-31DB-4D34-8D34-41DE54C70438}">
  <dimension ref="A1:H31"/>
  <sheetViews>
    <sheetView topLeftCell="A8" zoomScale="130" zoomScaleNormal="130" workbookViewId="0">
      <selection activeCell="E11" sqref="E11:E31"/>
    </sheetView>
  </sheetViews>
  <sheetFormatPr defaultRowHeight="12.75"/>
  <cols>
    <col min="1" max="1" width="10.28515625" style="40" customWidth="1"/>
    <col min="2" max="2" width="9.85546875" style="40" customWidth="1"/>
    <col min="3" max="3" width="11.42578125" style="39" customWidth="1"/>
    <col min="4" max="4" width="6.5703125" style="39" customWidth="1"/>
    <col min="5" max="5" width="14.28515625" style="40" customWidth="1"/>
    <col min="6" max="8" width="12.5703125" style="40" customWidth="1"/>
    <col min="9" max="16384" width="9.140625" style="40"/>
  </cols>
  <sheetData>
    <row r="1" spans="1:8" ht="15" customHeight="1">
      <c r="A1" s="37"/>
      <c r="B1" s="38"/>
    </row>
    <row r="2" spans="1:8" ht="15" customHeight="1">
      <c r="A2" s="41"/>
      <c r="B2" s="41"/>
      <c r="C2" s="41"/>
      <c r="D2" s="41"/>
      <c r="E2" s="41"/>
      <c r="F2" s="41"/>
      <c r="G2" s="41"/>
    </row>
    <row r="3" spans="1:8" ht="15" customHeight="1">
      <c r="A3" s="41"/>
      <c r="B3" s="41"/>
      <c r="C3" s="41"/>
      <c r="D3" s="41"/>
      <c r="E3" s="41"/>
      <c r="F3" s="41"/>
      <c r="G3" s="41"/>
    </row>
    <row r="4" spans="1:8" ht="15" customHeight="1">
      <c r="A4" s="41"/>
      <c r="B4" s="41"/>
      <c r="C4" s="41"/>
      <c r="D4" s="41"/>
      <c r="E4" s="41"/>
      <c r="F4" s="41"/>
      <c r="G4" s="41"/>
    </row>
    <row r="5" spans="1:8" ht="15" customHeight="1">
      <c r="A5" s="41"/>
      <c r="B5" s="41"/>
      <c r="C5" s="41"/>
      <c r="D5" s="41"/>
      <c r="E5" s="41"/>
      <c r="F5" s="41"/>
      <c r="G5" s="41"/>
    </row>
    <row r="6" spans="1:8" ht="15" customHeight="1">
      <c r="A6" s="41"/>
      <c r="B6" s="41"/>
      <c r="C6" s="41"/>
      <c r="D6" s="41"/>
      <c r="E6" s="41"/>
      <c r="F6" s="41"/>
      <c r="G6" s="41"/>
    </row>
    <row r="7" spans="1:8" ht="15" customHeight="1">
      <c r="A7" s="41"/>
      <c r="B7" s="41"/>
      <c r="C7" s="41"/>
      <c r="D7" s="41"/>
      <c r="E7" s="41"/>
      <c r="F7" s="41"/>
      <c r="G7" s="41"/>
    </row>
    <row r="8" spans="1:8" ht="15" customHeight="1">
      <c r="A8" s="41"/>
      <c r="B8" s="41"/>
      <c r="C8" s="41"/>
      <c r="D8" s="41"/>
      <c r="E8" s="41"/>
      <c r="F8" s="41"/>
      <c r="G8" s="41"/>
    </row>
    <row r="9" spans="1:8" ht="20.25" customHeight="1">
      <c r="A9" s="42"/>
      <c r="B9" s="43"/>
    </row>
    <row r="10" spans="1:8" ht="20.100000000000001" customHeight="1" thickBot="1">
      <c r="B10" s="44" t="s">
        <v>138</v>
      </c>
      <c r="C10" s="44" t="s">
        <v>139</v>
      </c>
      <c r="D10" s="44" t="s">
        <v>140</v>
      </c>
      <c r="E10" s="44" t="s">
        <v>15</v>
      </c>
    </row>
    <row r="11" spans="1:8" ht="15" customHeight="1" thickTop="1">
      <c r="B11" s="45">
        <v>45178</v>
      </c>
      <c r="C11" s="46">
        <v>579</v>
      </c>
      <c r="D11" s="47">
        <v>14</v>
      </c>
      <c r="E11" s="48"/>
    </row>
    <row r="12" spans="1:8" ht="15" customHeight="1">
      <c r="B12" s="45">
        <v>45179</v>
      </c>
      <c r="C12" s="49">
        <v>202</v>
      </c>
      <c r="D12" s="47">
        <v>9</v>
      </c>
      <c r="E12" s="48"/>
    </row>
    <row r="13" spans="1:8" ht="15" customHeight="1">
      <c r="B13" s="45">
        <v>45180</v>
      </c>
      <c r="C13" s="49">
        <v>389</v>
      </c>
      <c r="D13" s="47">
        <v>10</v>
      </c>
      <c r="E13" s="48"/>
    </row>
    <row r="14" spans="1:8" ht="15" customHeight="1">
      <c r="B14" s="45">
        <v>45181</v>
      </c>
      <c r="C14" s="49">
        <v>499</v>
      </c>
      <c r="D14" s="47">
        <v>12</v>
      </c>
      <c r="E14" s="48"/>
    </row>
    <row r="15" spans="1:8" ht="15" customHeight="1">
      <c r="B15" s="45">
        <v>45182</v>
      </c>
      <c r="C15" s="49">
        <v>648</v>
      </c>
      <c r="D15" s="47">
        <v>6</v>
      </c>
      <c r="E15" s="48"/>
      <c r="H15" s="50"/>
    </row>
    <row r="16" spans="1:8" ht="15" customHeight="1">
      <c r="B16" s="45">
        <v>45183</v>
      </c>
      <c r="C16" s="49">
        <v>484</v>
      </c>
      <c r="D16" s="47">
        <v>7</v>
      </c>
      <c r="E16" s="48"/>
    </row>
    <row r="17" spans="2:7" ht="15" customHeight="1">
      <c r="B17" s="45">
        <v>45184</v>
      </c>
      <c r="C17" s="49">
        <v>428</v>
      </c>
      <c r="D17" s="47">
        <v>8</v>
      </c>
      <c r="E17" s="48"/>
    </row>
    <row r="18" spans="2:7" ht="15" customHeight="1">
      <c r="B18" s="45">
        <v>45185</v>
      </c>
      <c r="C18" s="49">
        <v>666</v>
      </c>
      <c r="D18" s="47">
        <v>1</v>
      </c>
      <c r="E18" s="48"/>
    </row>
    <row r="19" spans="2:7" ht="15" customHeight="1">
      <c r="B19" s="45">
        <v>45186</v>
      </c>
      <c r="C19" s="49">
        <v>407</v>
      </c>
      <c r="D19" s="47">
        <v>2</v>
      </c>
      <c r="E19" s="48"/>
    </row>
    <row r="20" spans="2:7" ht="15" customHeight="1">
      <c r="B20" s="45">
        <v>45187</v>
      </c>
      <c r="C20" s="49">
        <v>724</v>
      </c>
      <c r="D20" s="47">
        <v>15</v>
      </c>
      <c r="E20" s="48"/>
    </row>
    <row r="21" spans="2:7" ht="15" customHeight="1">
      <c r="B21" s="45">
        <v>45188</v>
      </c>
      <c r="C21" s="49">
        <v>489</v>
      </c>
      <c r="D21" s="47">
        <v>6</v>
      </c>
      <c r="E21" s="48"/>
    </row>
    <row r="22" spans="2:7" ht="15" customHeight="1">
      <c r="B22" s="45">
        <v>45189</v>
      </c>
      <c r="C22" s="49">
        <v>508</v>
      </c>
      <c r="D22" s="47">
        <v>3</v>
      </c>
      <c r="E22" s="48"/>
    </row>
    <row r="23" spans="2:7" ht="15" customHeight="1">
      <c r="B23" s="45">
        <v>45190</v>
      </c>
      <c r="C23" s="49">
        <v>472</v>
      </c>
      <c r="D23" s="47">
        <v>6</v>
      </c>
      <c r="E23" s="48"/>
    </row>
    <row r="24" spans="2:7" ht="15" customHeight="1">
      <c r="B24" s="45">
        <v>45191</v>
      </c>
      <c r="C24" s="49">
        <v>613</v>
      </c>
      <c r="D24" s="47">
        <v>15</v>
      </c>
      <c r="E24" s="48"/>
      <c r="G24" s="40" t="str">
        <f>IF(I24=1,"Formuła","")</f>
        <v/>
      </c>
    </row>
    <row r="25" spans="2:7" ht="15" customHeight="1">
      <c r="B25" s="45">
        <v>45192</v>
      </c>
      <c r="C25" s="49">
        <v>634</v>
      </c>
      <c r="D25" s="47">
        <v>4</v>
      </c>
      <c r="E25" s="48"/>
      <c r="G25" s="40" t="str">
        <f>IF(I25=1,"Formuła","")</f>
        <v/>
      </c>
    </row>
    <row r="26" spans="2:7" ht="15" customHeight="1">
      <c r="B26" s="45">
        <v>45193</v>
      </c>
      <c r="C26" s="49">
        <v>385</v>
      </c>
      <c r="D26" s="47">
        <v>4</v>
      </c>
      <c r="E26" s="48"/>
    </row>
    <row r="27" spans="2:7" ht="15" customHeight="1">
      <c r="B27" s="45">
        <v>45194</v>
      </c>
      <c r="C27" s="49">
        <v>208</v>
      </c>
      <c r="D27" s="47">
        <v>3</v>
      </c>
      <c r="E27" s="48"/>
    </row>
    <row r="28" spans="2:7" ht="15" customHeight="1">
      <c r="B28" s="45">
        <v>45195</v>
      </c>
      <c r="C28" s="49">
        <v>720</v>
      </c>
      <c r="D28" s="47">
        <v>7</v>
      </c>
      <c r="E28" s="48"/>
    </row>
    <row r="29" spans="2:7" ht="15" customHeight="1">
      <c r="B29" s="45">
        <v>45196</v>
      </c>
      <c r="C29" s="49">
        <v>163</v>
      </c>
      <c r="D29" s="47">
        <v>10</v>
      </c>
      <c r="E29" s="48"/>
    </row>
    <row r="30" spans="2:7" ht="15" customHeight="1">
      <c r="B30" s="45">
        <v>45197</v>
      </c>
      <c r="C30" s="49">
        <v>273</v>
      </c>
      <c r="D30" s="47">
        <v>2</v>
      </c>
      <c r="E30" s="48"/>
    </row>
    <row r="31" spans="2:7">
      <c r="B31" s="65" t="s">
        <v>121</v>
      </c>
      <c r="C31" s="65"/>
      <c r="D31" s="65"/>
      <c r="E31" s="48"/>
    </row>
  </sheetData>
  <mergeCells count="1">
    <mergeCell ref="B31:D3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53B7-FA79-457C-AFE1-8D3A1110304F}">
  <dimension ref="B10:K71"/>
  <sheetViews>
    <sheetView zoomScale="150" zoomScaleNormal="150" workbookViewId="0">
      <selection activeCell="G11" sqref="G11"/>
    </sheetView>
  </sheetViews>
  <sheetFormatPr defaultRowHeight="15"/>
  <cols>
    <col min="2" max="2" width="10.85546875" bestFit="1" customWidth="1"/>
    <col min="3" max="3" width="14.42578125" bestFit="1" customWidth="1"/>
    <col min="4" max="4" width="7.140625" bestFit="1" customWidth="1"/>
    <col min="5" max="5" width="6.5703125" bestFit="1" customWidth="1"/>
    <col min="6" max="6" width="8.85546875" bestFit="1" customWidth="1"/>
    <col min="7" max="7" width="12.42578125" bestFit="1" customWidth="1"/>
    <col min="8" max="8" width="17.5703125" customWidth="1"/>
    <col min="10" max="10" width="10.42578125" customWidth="1"/>
    <col min="11" max="11" width="18.5703125" customWidth="1"/>
  </cols>
  <sheetData>
    <row r="10" spans="2:11">
      <c r="B10" s="11" t="s">
        <v>2</v>
      </c>
      <c r="C10" s="11" t="s">
        <v>3</v>
      </c>
      <c r="D10" s="11" t="s">
        <v>41</v>
      </c>
      <c r="E10" s="11" t="s">
        <v>42</v>
      </c>
      <c r="F10" s="11" t="s">
        <v>43</v>
      </c>
      <c r="G10" s="11" t="s">
        <v>44</v>
      </c>
      <c r="H10" s="11" t="s">
        <v>45</v>
      </c>
      <c r="J10" s="8"/>
      <c r="K10" s="10" t="s">
        <v>38</v>
      </c>
    </row>
    <row r="11" spans="2:11">
      <c r="B11" s="12" t="s">
        <v>14</v>
      </c>
      <c r="C11" s="12" t="s">
        <v>46</v>
      </c>
      <c r="D11" s="12">
        <v>1975</v>
      </c>
      <c r="E11" s="12">
        <v>9</v>
      </c>
      <c r="F11" s="12">
        <v>6</v>
      </c>
      <c r="G11" s="14"/>
      <c r="H11" s="14"/>
      <c r="J11" s="10" t="s">
        <v>39</v>
      </c>
      <c r="K11" s="66">
        <v>67</v>
      </c>
    </row>
    <row r="12" spans="2:11">
      <c r="B12" s="12" t="s">
        <v>22</v>
      </c>
      <c r="C12" s="12" t="s">
        <v>47</v>
      </c>
      <c r="D12" s="12">
        <v>1970</v>
      </c>
      <c r="E12" s="12">
        <v>4</v>
      </c>
      <c r="F12" s="12">
        <v>17</v>
      </c>
      <c r="G12" s="14"/>
      <c r="H12" s="14"/>
      <c r="J12" s="10" t="s">
        <v>40</v>
      </c>
      <c r="K12" s="67"/>
    </row>
    <row r="13" spans="2:11">
      <c r="B13" s="12" t="s">
        <v>10</v>
      </c>
      <c r="C13" s="12" t="s">
        <v>48</v>
      </c>
      <c r="D13" s="12">
        <v>1992</v>
      </c>
      <c r="E13" s="12">
        <v>9</v>
      </c>
      <c r="F13" s="12">
        <v>28</v>
      </c>
      <c r="G13" s="14"/>
      <c r="H13" s="14"/>
    </row>
    <row r="14" spans="2:11">
      <c r="B14" s="12" t="s">
        <v>49</v>
      </c>
      <c r="C14" s="12" t="s">
        <v>50</v>
      </c>
      <c r="D14" s="12">
        <v>1977</v>
      </c>
      <c r="E14" s="12">
        <v>9</v>
      </c>
      <c r="F14" s="12">
        <v>25</v>
      </c>
      <c r="G14" s="14"/>
      <c r="H14" s="14"/>
    </row>
    <row r="15" spans="2:11">
      <c r="B15" s="12" t="s">
        <v>18</v>
      </c>
      <c r="C15" s="12" t="s">
        <v>51</v>
      </c>
      <c r="D15" s="12">
        <v>1992</v>
      </c>
      <c r="E15" s="12">
        <v>3</v>
      </c>
      <c r="F15" s="12">
        <v>31</v>
      </c>
      <c r="G15" s="14"/>
      <c r="H15" s="14"/>
    </row>
    <row r="16" spans="2:11">
      <c r="B16" s="12" t="s">
        <v>23</v>
      </c>
      <c r="C16" s="12" t="s">
        <v>52</v>
      </c>
      <c r="D16" s="12">
        <v>1966</v>
      </c>
      <c r="E16" s="12">
        <v>4</v>
      </c>
      <c r="F16" s="12">
        <v>24</v>
      </c>
      <c r="G16" s="14"/>
      <c r="H16" s="14"/>
    </row>
    <row r="17" spans="2:8">
      <c r="B17" s="12" t="s">
        <v>53</v>
      </c>
      <c r="C17" s="12" t="s">
        <v>54</v>
      </c>
      <c r="D17" s="12">
        <v>1989</v>
      </c>
      <c r="E17" s="12">
        <v>11</v>
      </c>
      <c r="F17" s="12">
        <v>22</v>
      </c>
      <c r="G17" s="14"/>
      <c r="H17" s="14"/>
    </row>
    <row r="18" spans="2:8">
      <c r="B18" s="12" t="s">
        <v>55</v>
      </c>
      <c r="C18" s="12" t="s">
        <v>56</v>
      </c>
      <c r="D18" s="12">
        <v>1990</v>
      </c>
      <c r="E18" s="12">
        <v>10</v>
      </c>
      <c r="F18" s="12">
        <v>11</v>
      </c>
      <c r="G18" s="14"/>
      <c r="H18" s="14"/>
    </row>
    <row r="19" spans="2:8">
      <c r="B19" s="12" t="s">
        <v>57</v>
      </c>
      <c r="C19" s="12" t="s">
        <v>58</v>
      </c>
      <c r="D19" s="12">
        <v>1984</v>
      </c>
      <c r="E19" s="12">
        <v>3</v>
      </c>
      <c r="F19" s="12">
        <v>10</v>
      </c>
      <c r="G19" s="14"/>
      <c r="H19" s="14"/>
    </row>
    <row r="20" spans="2:8">
      <c r="B20" s="12" t="s">
        <v>19</v>
      </c>
      <c r="C20" s="12" t="s">
        <v>59</v>
      </c>
      <c r="D20" s="12">
        <v>1960</v>
      </c>
      <c r="E20" s="12">
        <v>3</v>
      </c>
      <c r="F20" s="12">
        <v>21</v>
      </c>
      <c r="G20" s="14"/>
      <c r="H20" s="14"/>
    </row>
    <row r="21" spans="2:8">
      <c r="B21" s="12" t="s">
        <v>60</v>
      </c>
      <c r="C21" s="12" t="s">
        <v>61</v>
      </c>
      <c r="D21" s="12">
        <v>1980</v>
      </c>
      <c r="E21" s="12">
        <v>12</v>
      </c>
      <c r="F21" s="12">
        <v>7</v>
      </c>
      <c r="G21" s="14"/>
      <c r="H21" s="14"/>
    </row>
    <row r="22" spans="2:8">
      <c r="B22" s="12" t="s">
        <v>62</v>
      </c>
      <c r="C22" s="12" t="s">
        <v>63</v>
      </c>
      <c r="D22" s="12">
        <v>1977</v>
      </c>
      <c r="E22" s="12">
        <v>5</v>
      </c>
      <c r="F22" s="12">
        <v>14</v>
      </c>
      <c r="G22" s="14"/>
      <c r="H22" s="14"/>
    </row>
    <row r="23" spans="2:8">
      <c r="B23" s="12" t="s">
        <v>60</v>
      </c>
      <c r="C23" s="12" t="s">
        <v>61</v>
      </c>
      <c r="D23" s="12">
        <v>1989</v>
      </c>
      <c r="E23" s="12">
        <v>8</v>
      </c>
      <c r="F23" s="12">
        <v>28</v>
      </c>
      <c r="G23" s="14"/>
      <c r="H23" s="14"/>
    </row>
    <row r="24" spans="2:8">
      <c r="B24" s="12" t="s">
        <v>64</v>
      </c>
      <c r="C24" s="12" t="s">
        <v>65</v>
      </c>
      <c r="D24" s="12">
        <v>1991</v>
      </c>
      <c r="E24" s="12">
        <v>1</v>
      </c>
      <c r="F24" s="12">
        <v>2</v>
      </c>
      <c r="G24" s="14"/>
      <c r="H24" s="14"/>
    </row>
    <row r="25" spans="2:8">
      <c r="B25" s="12" t="s">
        <v>29</v>
      </c>
      <c r="C25" s="12" t="s">
        <v>66</v>
      </c>
      <c r="D25" s="12">
        <v>1963</v>
      </c>
      <c r="E25" s="12">
        <v>12</v>
      </c>
      <c r="F25" s="12">
        <v>24</v>
      </c>
      <c r="G25" s="14"/>
      <c r="H25" s="14"/>
    </row>
    <row r="26" spans="2:8">
      <c r="B26" s="12" t="s">
        <v>67</v>
      </c>
      <c r="C26" s="12" t="s">
        <v>68</v>
      </c>
      <c r="D26" s="12">
        <v>1969</v>
      </c>
      <c r="E26" s="12">
        <v>8</v>
      </c>
      <c r="F26" s="12">
        <v>17</v>
      </c>
      <c r="G26" s="14"/>
      <c r="H26" s="14"/>
    </row>
    <row r="27" spans="2:8">
      <c r="B27" s="12" t="s">
        <v>29</v>
      </c>
      <c r="C27" s="12" t="s">
        <v>66</v>
      </c>
      <c r="D27" s="12">
        <v>1962</v>
      </c>
      <c r="E27" s="12">
        <v>5</v>
      </c>
      <c r="F27" s="12">
        <v>23</v>
      </c>
      <c r="G27" s="14"/>
      <c r="H27" s="14"/>
    </row>
    <row r="28" spans="2:8">
      <c r="B28" s="12" t="s">
        <v>69</v>
      </c>
      <c r="C28" s="12" t="s">
        <v>70</v>
      </c>
      <c r="D28" s="12">
        <v>1996</v>
      </c>
      <c r="E28" s="12">
        <v>7</v>
      </c>
      <c r="F28" s="12">
        <v>2</v>
      </c>
      <c r="G28" s="14"/>
      <c r="H28" s="14"/>
    </row>
    <row r="29" spans="2:8">
      <c r="B29" s="12" t="s">
        <v>71</v>
      </c>
      <c r="C29" s="12" t="s">
        <v>72</v>
      </c>
      <c r="D29" s="12">
        <v>1980</v>
      </c>
      <c r="E29" s="12">
        <v>9</v>
      </c>
      <c r="F29" s="12">
        <v>13</v>
      </c>
      <c r="G29" s="14"/>
      <c r="H29" s="14"/>
    </row>
    <row r="30" spans="2:8">
      <c r="B30" s="12" t="s">
        <v>73</v>
      </c>
      <c r="C30" s="12" t="s">
        <v>74</v>
      </c>
      <c r="D30" s="12">
        <v>1998</v>
      </c>
      <c r="E30" s="12">
        <v>4</v>
      </c>
      <c r="F30" s="12">
        <v>3</v>
      </c>
      <c r="G30" s="14"/>
      <c r="H30" s="14"/>
    </row>
    <row r="31" spans="2:8">
      <c r="B31" s="12" t="s">
        <v>75</v>
      </c>
      <c r="C31" s="12" t="s">
        <v>76</v>
      </c>
      <c r="D31" s="12">
        <v>1989</v>
      </c>
      <c r="E31" s="12">
        <v>7</v>
      </c>
      <c r="F31" s="12">
        <v>2</v>
      </c>
      <c r="G31" s="14"/>
      <c r="H31" s="14"/>
    </row>
    <row r="32" spans="2:8">
      <c r="B32" s="12" t="s">
        <v>77</v>
      </c>
      <c r="C32" s="12" t="s">
        <v>31</v>
      </c>
      <c r="D32" s="12">
        <v>1979</v>
      </c>
      <c r="E32" s="12">
        <v>8</v>
      </c>
      <c r="F32" s="12">
        <v>12</v>
      </c>
      <c r="G32" s="14"/>
      <c r="H32" s="14"/>
    </row>
    <row r="33" spans="2:8">
      <c r="B33" s="12" t="s">
        <v>78</v>
      </c>
      <c r="C33" s="12" t="s">
        <v>79</v>
      </c>
      <c r="D33" s="12">
        <v>1998</v>
      </c>
      <c r="E33" s="12">
        <v>10</v>
      </c>
      <c r="F33" s="12">
        <v>5</v>
      </c>
      <c r="G33" s="14"/>
      <c r="H33" s="14"/>
    </row>
    <row r="34" spans="2:8">
      <c r="B34" s="12" t="s">
        <v>80</v>
      </c>
      <c r="C34" s="12" t="s">
        <v>30</v>
      </c>
      <c r="D34" s="12">
        <v>1960</v>
      </c>
      <c r="E34" s="12">
        <v>4</v>
      </c>
      <c r="F34" s="12">
        <v>12</v>
      </c>
      <c r="G34" s="14"/>
      <c r="H34" s="14"/>
    </row>
    <row r="35" spans="2:8">
      <c r="B35" s="12" t="s">
        <v>18</v>
      </c>
      <c r="C35" s="12" t="s">
        <v>81</v>
      </c>
      <c r="D35" s="12">
        <v>1980</v>
      </c>
      <c r="E35" s="12">
        <v>3</v>
      </c>
      <c r="F35" s="12">
        <v>22</v>
      </c>
      <c r="G35" s="14"/>
      <c r="H35" s="14"/>
    </row>
    <row r="36" spans="2:8">
      <c r="B36" s="12" t="s">
        <v>35</v>
      </c>
      <c r="C36" s="12" t="s">
        <v>82</v>
      </c>
      <c r="D36" s="12">
        <v>1979</v>
      </c>
      <c r="E36" s="12">
        <v>9</v>
      </c>
      <c r="F36" s="12">
        <v>25</v>
      </c>
      <c r="G36" s="14"/>
      <c r="H36" s="14"/>
    </row>
    <row r="37" spans="2:8">
      <c r="B37" s="12" t="s">
        <v>69</v>
      </c>
      <c r="C37" s="12" t="s">
        <v>70</v>
      </c>
      <c r="D37" s="12">
        <v>1977</v>
      </c>
      <c r="E37" s="12">
        <v>12</v>
      </c>
      <c r="F37" s="12">
        <v>19</v>
      </c>
      <c r="G37" s="14"/>
      <c r="H37" s="14"/>
    </row>
    <row r="38" spans="2:8">
      <c r="B38" s="12" t="s">
        <v>77</v>
      </c>
      <c r="C38" s="12" t="s">
        <v>31</v>
      </c>
      <c r="D38" s="12">
        <v>1992</v>
      </c>
      <c r="E38" s="12">
        <v>2</v>
      </c>
      <c r="F38" s="12">
        <v>8</v>
      </c>
      <c r="G38" s="14"/>
      <c r="H38" s="14"/>
    </row>
    <row r="39" spans="2:8">
      <c r="B39" s="12" t="s">
        <v>7</v>
      </c>
      <c r="C39" s="12" t="s">
        <v>83</v>
      </c>
      <c r="D39" s="12">
        <v>1973</v>
      </c>
      <c r="E39" s="12">
        <v>5</v>
      </c>
      <c r="F39" s="12">
        <v>11</v>
      </c>
      <c r="G39" s="14"/>
      <c r="H39" s="14"/>
    </row>
    <row r="40" spans="2:8">
      <c r="B40" s="12" t="s">
        <v>84</v>
      </c>
      <c r="C40" s="12" t="s">
        <v>85</v>
      </c>
      <c r="D40" s="12">
        <v>1973</v>
      </c>
      <c r="E40" s="12">
        <v>12</v>
      </c>
      <c r="F40" s="12">
        <v>6</v>
      </c>
      <c r="G40" s="14"/>
      <c r="H40" s="14"/>
    </row>
    <row r="41" spans="2:8">
      <c r="B41" s="12" t="s">
        <v>69</v>
      </c>
      <c r="C41" s="12" t="s">
        <v>70</v>
      </c>
      <c r="D41" s="12">
        <v>1984</v>
      </c>
      <c r="E41" s="12">
        <v>12</v>
      </c>
      <c r="F41" s="12">
        <v>4</v>
      </c>
      <c r="G41" s="14"/>
      <c r="H41" s="14"/>
    </row>
    <row r="42" spans="2:8">
      <c r="B42" s="12" t="s">
        <v>9</v>
      </c>
      <c r="C42" s="12" t="s">
        <v>86</v>
      </c>
      <c r="D42" s="12">
        <v>1961</v>
      </c>
      <c r="E42" s="12">
        <v>9</v>
      </c>
      <c r="F42" s="12">
        <v>7</v>
      </c>
      <c r="G42" s="14"/>
      <c r="H42" s="14"/>
    </row>
    <row r="43" spans="2:8">
      <c r="B43" s="12" t="s">
        <v>78</v>
      </c>
      <c r="C43" s="12" t="s">
        <v>87</v>
      </c>
      <c r="D43" s="12">
        <v>1976</v>
      </c>
      <c r="E43" s="12">
        <v>3</v>
      </c>
      <c r="F43" s="12">
        <v>6</v>
      </c>
      <c r="G43" s="14"/>
      <c r="H43" s="14"/>
    </row>
    <row r="44" spans="2:8">
      <c r="B44" s="12" t="s">
        <v>88</v>
      </c>
      <c r="C44" s="12" t="s">
        <v>89</v>
      </c>
      <c r="D44" s="12">
        <v>1971</v>
      </c>
      <c r="E44" s="12">
        <v>1</v>
      </c>
      <c r="F44" s="12">
        <v>6</v>
      </c>
      <c r="G44" s="14"/>
      <c r="H44" s="14"/>
    </row>
    <row r="45" spans="2:8">
      <c r="B45" s="12" t="s">
        <v>71</v>
      </c>
      <c r="C45" s="12" t="s">
        <v>72</v>
      </c>
      <c r="D45" s="12">
        <v>1966</v>
      </c>
      <c r="E45" s="12">
        <v>9</v>
      </c>
      <c r="F45" s="12">
        <v>22</v>
      </c>
      <c r="G45" s="14"/>
      <c r="H45" s="14"/>
    </row>
    <row r="46" spans="2:8">
      <c r="B46" s="12" t="s">
        <v>84</v>
      </c>
      <c r="C46" s="12" t="s">
        <v>85</v>
      </c>
      <c r="D46" s="12">
        <v>1992</v>
      </c>
      <c r="E46" s="12">
        <v>9</v>
      </c>
      <c r="F46" s="12">
        <v>11</v>
      </c>
      <c r="G46" s="14"/>
      <c r="H46" s="14"/>
    </row>
    <row r="47" spans="2:8">
      <c r="B47" s="12" t="s">
        <v>22</v>
      </c>
      <c r="C47" s="12" t="s">
        <v>25</v>
      </c>
      <c r="D47" s="12">
        <v>1980</v>
      </c>
      <c r="E47" s="12">
        <v>7</v>
      </c>
      <c r="F47" s="12">
        <v>23</v>
      </c>
      <c r="G47" s="14"/>
      <c r="H47" s="14"/>
    </row>
    <row r="48" spans="2:8">
      <c r="B48" s="12" t="s">
        <v>6</v>
      </c>
      <c r="C48" s="12" t="s">
        <v>12</v>
      </c>
      <c r="D48" s="12">
        <v>1973</v>
      </c>
      <c r="E48" s="12">
        <v>5</v>
      </c>
      <c r="F48" s="12">
        <v>20</v>
      </c>
      <c r="G48" s="14"/>
      <c r="H48" s="14"/>
    </row>
    <row r="49" spans="2:8">
      <c r="B49" s="12" t="s">
        <v>18</v>
      </c>
      <c r="C49" s="12" t="s">
        <v>81</v>
      </c>
      <c r="D49" s="12">
        <v>1971</v>
      </c>
      <c r="E49" s="12">
        <v>11</v>
      </c>
      <c r="F49" s="12">
        <v>30</v>
      </c>
      <c r="G49" s="14"/>
      <c r="H49" s="14"/>
    </row>
    <row r="50" spans="2:8">
      <c r="B50" s="12" t="s">
        <v>35</v>
      </c>
      <c r="C50" s="12" t="s">
        <v>82</v>
      </c>
      <c r="D50" s="12">
        <v>1982</v>
      </c>
      <c r="E50" s="12">
        <v>12</v>
      </c>
      <c r="F50" s="12">
        <v>24</v>
      </c>
      <c r="G50" s="14"/>
      <c r="H50" s="14"/>
    </row>
    <row r="51" spans="2:8">
      <c r="B51" s="12" t="s">
        <v>18</v>
      </c>
      <c r="C51" s="12" t="s">
        <v>81</v>
      </c>
      <c r="D51" s="12">
        <v>1978</v>
      </c>
      <c r="E51" s="12">
        <v>2</v>
      </c>
      <c r="F51" s="12">
        <v>28</v>
      </c>
      <c r="G51" s="14"/>
      <c r="H51" s="14"/>
    </row>
    <row r="52" spans="2:8">
      <c r="B52" s="12" t="s">
        <v>90</v>
      </c>
      <c r="C52" s="12" t="s">
        <v>91</v>
      </c>
      <c r="D52" s="12">
        <v>1972</v>
      </c>
      <c r="E52" s="12">
        <v>3</v>
      </c>
      <c r="F52" s="12">
        <v>21</v>
      </c>
      <c r="G52" s="14"/>
      <c r="H52" s="14"/>
    </row>
    <row r="53" spans="2:8">
      <c r="B53" s="12" t="s">
        <v>5</v>
      </c>
      <c r="C53" s="12" t="s">
        <v>92</v>
      </c>
      <c r="D53" s="12">
        <v>1968</v>
      </c>
      <c r="E53" s="12">
        <v>5</v>
      </c>
      <c r="F53" s="12">
        <v>8</v>
      </c>
      <c r="G53" s="14"/>
      <c r="H53" s="14"/>
    </row>
    <row r="54" spans="2:8">
      <c r="B54" s="12" t="s">
        <v>19</v>
      </c>
      <c r="C54" s="12" t="s">
        <v>59</v>
      </c>
      <c r="D54" s="12">
        <v>1989</v>
      </c>
      <c r="E54" s="12">
        <v>9</v>
      </c>
      <c r="F54" s="12">
        <v>12</v>
      </c>
      <c r="G54" s="14"/>
      <c r="H54" s="14"/>
    </row>
    <row r="55" spans="2:8">
      <c r="B55" s="12" t="s">
        <v>27</v>
      </c>
      <c r="C55" s="12" t="s">
        <v>93</v>
      </c>
      <c r="D55" s="12">
        <v>1966</v>
      </c>
      <c r="E55" s="12">
        <v>10</v>
      </c>
      <c r="F55" s="12">
        <v>30</v>
      </c>
      <c r="G55" s="14"/>
      <c r="H55" s="14"/>
    </row>
    <row r="56" spans="2:8">
      <c r="B56" s="12" t="s">
        <v>67</v>
      </c>
      <c r="C56" s="12" t="s">
        <v>68</v>
      </c>
      <c r="D56" s="12">
        <v>1997</v>
      </c>
      <c r="E56" s="12">
        <v>12</v>
      </c>
      <c r="F56" s="12">
        <v>13</v>
      </c>
      <c r="G56" s="14"/>
      <c r="H56" s="14"/>
    </row>
    <row r="57" spans="2:8">
      <c r="B57" s="12" t="s">
        <v>6</v>
      </c>
      <c r="C57" s="12" t="s">
        <v>12</v>
      </c>
      <c r="D57" s="12">
        <v>1980</v>
      </c>
      <c r="E57" s="12">
        <v>1</v>
      </c>
      <c r="F57" s="12">
        <v>16</v>
      </c>
      <c r="G57" s="14"/>
      <c r="H57" s="14"/>
    </row>
    <row r="58" spans="2:8">
      <c r="B58" s="12" t="s">
        <v>94</v>
      </c>
      <c r="C58" s="12" t="s">
        <v>13</v>
      </c>
      <c r="D58" s="12">
        <v>1974</v>
      </c>
      <c r="E58" s="12">
        <v>10</v>
      </c>
      <c r="F58" s="12">
        <v>3</v>
      </c>
      <c r="G58" s="14"/>
      <c r="H58" s="14"/>
    </row>
    <row r="59" spans="2:8">
      <c r="B59" s="12" t="s">
        <v>60</v>
      </c>
      <c r="C59" s="12" t="s">
        <v>61</v>
      </c>
      <c r="D59" s="12">
        <v>1985</v>
      </c>
      <c r="E59" s="12">
        <v>1</v>
      </c>
      <c r="F59" s="12">
        <v>31</v>
      </c>
      <c r="G59" s="14"/>
      <c r="H59" s="14"/>
    </row>
    <row r="60" spans="2:8">
      <c r="B60" s="12" t="s">
        <v>95</v>
      </c>
      <c r="C60" s="12" t="s">
        <v>21</v>
      </c>
      <c r="D60" s="12">
        <v>1961</v>
      </c>
      <c r="E60" s="12">
        <v>4</v>
      </c>
      <c r="F60" s="12">
        <v>4</v>
      </c>
      <c r="G60" s="14"/>
      <c r="H60" s="14"/>
    </row>
    <row r="61" spans="2:8">
      <c r="B61" s="12" t="s">
        <v>26</v>
      </c>
      <c r="C61" s="12" t="s">
        <v>11</v>
      </c>
      <c r="D61" s="12">
        <v>1996</v>
      </c>
      <c r="E61" s="12">
        <v>10</v>
      </c>
      <c r="F61" s="12">
        <v>13</v>
      </c>
      <c r="G61" s="14"/>
      <c r="H61" s="14"/>
    </row>
    <row r="62" spans="2:8">
      <c r="B62" s="12" t="s">
        <v>94</v>
      </c>
      <c r="C62" s="12" t="s">
        <v>13</v>
      </c>
      <c r="D62" s="12">
        <v>1963</v>
      </c>
      <c r="E62" s="12">
        <v>4</v>
      </c>
      <c r="F62" s="12">
        <v>23</v>
      </c>
      <c r="G62" s="14"/>
      <c r="H62" s="14"/>
    </row>
    <row r="63" spans="2:8">
      <c r="B63" s="12" t="s">
        <v>22</v>
      </c>
      <c r="C63" s="12" t="s">
        <v>25</v>
      </c>
      <c r="D63" s="12">
        <v>1998</v>
      </c>
      <c r="E63" s="12">
        <v>10</v>
      </c>
      <c r="F63" s="12">
        <v>6</v>
      </c>
      <c r="G63" s="14"/>
      <c r="H63" s="14"/>
    </row>
    <row r="64" spans="2:8">
      <c r="B64" s="12" t="s">
        <v>32</v>
      </c>
      <c r="C64" s="12" t="s">
        <v>96</v>
      </c>
      <c r="D64" s="12">
        <v>1972</v>
      </c>
      <c r="E64" s="12">
        <v>1</v>
      </c>
      <c r="F64" s="12">
        <v>2</v>
      </c>
      <c r="G64" s="14"/>
      <c r="H64" s="14"/>
    </row>
    <row r="65" spans="2:8">
      <c r="B65" s="12" t="s">
        <v>9</v>
      </c>
      <c r="C65" s="12" t="s">
        <v>86</v>
      </c>
      <c r="D65" s="12">
        <v>1970</v>
      </c>
      <c r="E65" s="12">
        <v>11</v>
      </c>
      <c r="F65" s="12">
        <v>29</v>
      </c>
      <c r="G65" s="14"/>
      <c r="H65" s="14"/>
    </row>
    <row r="66" spans="2:8">
      <c r="B66" s="12" t="s">
        <v>94</v>
      </c>
      <c r="C66" s="12" t="s">
        <v>13</v>
      </c>
      <c r="D66" s="12">
        <v>1978</v>
      </c>
      <c r="E66" s="12">
        <v>8</v>
      </c>
      <c r="F66" s="12">
        <v>4</v>
      </c>
      <c r="G66" s="14"/>
      <c r="H66" s="14"/>
    </row>
    <row r="67" spans="2:8">
      <c r="B67" s="12" t="s">
        <v>97</v>
      </c>
      <c r="C67" s="12" t="s">
        <v>98</v>
      </c>
      <c r="D67" s="12">
        <v>1992</v>
      </c>
      <c r="E67" s="12">
        <v>12</v>
      </c>
      <c r="F67" s="12">
        <v>21</v>
      </c>
      <c r="G67" s="14"/>
      <c r="H67" s="14"/>
    </row>
    <row r="68" spans="2:8">
      <c r="B68" s="12" t="s">
        <v>94</v>
      </c>
      <c r="C68" s="12" t="s">
        <v>13</v>
      </c>
      <c r="D68" s="12">
        <v>1970</v>
      </c>
      <c r="E68" s="12">
        <v>5</v>
      </c>
      <c r="F68" s="12">
        <v>7</v>
      </c>
      <c r="G68" s="14"/>
      <c r="H68" s="14"/>
    </row>
    <row r="69" spans="2:8">
      <c r="B69" s="12" t="s">
        <v>90</v>
      </c>
      <c r="C69" s="12" t="s">
        <v>91</v>
      </c>
      <c r="D69" s="12">
        <v>1960</v>
      </c>
      <c r="E69" s="12">
        <v>11</v>
      </c>
      <c r="F69" s="12">
        <v>28</v>
      </c>
      <c r="G69" s="14"/>
      <c r="H69" s="14"/>
    </row>
    <row r="70" spans="2:8">
      <c r="B70" s="13" t="s">
        <v>99</v>
      </c>
      <c r="C70" s="13" t="s">
        <v>100</v>
      </c>
      <c r="D70" s="13">
        <v>1960</v>
      </c>
      <c r="E70" s="13">
        <v>12</v>
      </c>
      <c r="F70" s="13">
        <v>2</v>
      </c>
      <c r="G70" s="14"/>
      <c r="H70" s="14"/>
    </row>
    <row r="71" spans="2:8">
      <c r="B71" s="8"/>
      <c r="C71" s="8"/>
      <c r="D71" s="8"/>
      <c r="E71" s="8"/>
      <c r="F71" s="8"/>
      <c r="G71" s="8"/>
      <c r="H71" s="8"/>
    </row>
  </sheetData>
  <mergeCells count="1">
    <mergeCell ref="K11:K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39A0-0B4B-4CA0-8E79-B2CDA5266796}">
  <dimension ref="B10:H20"/>
  <sheetViews>
    <sheetView zoomScale="150" zoomScaleNormal="150" workbookViewId="0">
      <selection activeCell="C11" sqref="C11:C19"/>
    </sheetView>
  </sheetViews>
  <sheetFormatPr defaultRowHeight="15"/>
  <cols>
    <col min="2" max="2" width="39.140625" bestFit="1" customWidth="1"/>
    <col min="3" max="3" width="6.42578125" bestFit="1" customWidth="1"/>
  </cols>
  <sheetData>
    <row r="10" spans="2:8">
      <c r="B10" s="11" t="s">
        <v>104</v>
      </c>
      <c r="C10" s="11" t="s">
        <v>17</v>
      </c>
    </row>
    <row r="11" spans="2:8">
      <c r="B11" s="9" t="s">
        <v>141</v>
      </c>
      <c r="C11" s="15"/>
    </row>
    <row r="12" spans="2:8">
      <c r="B12" s="9" t="s">
        <v>142</v>
      </c>
      <c r="C12" s="15"/>
      <c r="D12" s="8"/>
      <c r="E12" s="8"/>
    </row>
    <row r="13" spans="2:8">
      <c r="B13" s="9" t="s">
        <v>105</v>
      </c>
      <c r="C13" s="15"/>
      <c r="D13" s="8"/>
      <c r="E13" s="8"/>
    </row>
    <row r="14" spans="2:8">
      <c r="B14" s="9" t="s">
        <v>143</v>
      </c>
      <c r="C14" s="15"/>
      <c r="D14" s="8"/>
      <c r="E14" s="8"/>
    </row>
    <row r="15" spans="2:8">
      <c r="B15" s="9" t="s">
        <v>204</v>
      </c>
      <c r="C15" s="15"/>
      <c r="D15" s="8"/>
      <c r="E15" s="8"/>
      <c r="F15" s="8"/>
      <c r="G15" s="8"/>
      <c r="H15" s="8"/>
    </row>
    <row r="16" spans="2:8">
      <c r="B16" s="9" t="s">
        <v>203</v>
      </c>
      <c r="C16" s="15"/>
      <c r="D16" s="8"/>
      <c r="E16" s="8"/>
      <c r="F16" s="8"/>
      <c r="G16" s="8"/>
      <c r="H16" s="8"/>
    </row>
    <row r="17" spans="2:8">
      <c r="B17" s="9" t="s">
        <v>205</v>
      </c>
      <c r="C17" s="15"/>
      <c r="D17" s="8"/>
      <c r="E17" s="8"/>
      <c r="F17" s="8"/>
      <c r="G17" s="8"/>
      <c r="H17" s="8"/>
    </row>
    <row r="18" spans="2:8">
      <c r="B18" s="9" t="s">
        <v>144</v>
      </c>
      <c r="C18" s="15"/>
      <c r="D18" s="8"/>
      <c r="E18" s="8"/>
      <c r="F18" s="8"/>
      <c r="G18" s="8"/>
      <c r="H18" s="8"/>
    </row>
    <row r="19" spans="2:8">
      <c r="B19" s="9" t="s">
        <v>145</v>
      </c>
      <c r="C19" s="15"/>
      <c r="D19" s="8"/>
      <c r="E19" s="8"/>
      <c r="F19" s="8"/>
      <c r="G19" s="8"/>
      <c r="H19" s="8"/>
    </row>
    <row r="20" spans="2:8">
      <c r="B20" s="8"/>
      <c r="C20" s="8"/>
      <c r="D20" s="8"/>
      <c r="E20" s="8"/>
      <c r="F20" s="8"/>
      <c r="G20" s="8"/>
      <c r="H20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2316-DA6B-4CE7-8FA7-FCD3B9C87FDC}">
  <dimension ref="B10:E15"/>
  <sheetViews>
    <sheetView zoomScale="150" zoomScaleNormal="150" workbookViewId="0">
      <selection activeCell="C11" sqref="C11:E15"/>
    </sheetView>
  </sheetViews>
  <sheetFormatPr defaultRowHeight="15"/>
  <cols>
    <col min="2" max="2" width="15.140625" customWidth="1"/>
    <col min="3" max="3" width="12.140625" customWidth="1"/>
    <col min="4" max="4" width="18.140625" customWidth="1"/>
    <col min="5" max="5" width="14.85546875" bestFit="1" customWidth="1"/>
  </cols>
  <sheetData>
    <row r="10" spans="2:5" ht="30">
      <c r="B10" s="17" t="s">
        <v>4</v>
      </c>
      <c r="C10" s="17" t="s">
        <v>2</v>
      </c>
      <c r="D10" s="17" t="s">
        <v>3</v>
      </c>
      <c r="E10" s="17" t="s">
        <v>111</v>
      </c>
    </row>
    <row r="11" spans="2:5">
      <c r="B11" s="6" t="s">
        <v>106</v>
      </c>
      <c r="C11" s="6"/>
      <c r="D11" s="6"/>
      <c r="E11" s="6"/>
    </row>
    <row r="12" spans="2:5">
      <c r="B12" s="6" t="s">
        <v>107</v>
      </c>
      <c r="C12" s="6"/>
      <c r="D12" s="6"/>
      <c r="E12" s="6"/>
    </row>
    <row r="13" spans="2:5">
      <c r="B13" s="6" t="s">
        <v>108</v>
      </c>
      <c r="C13" s="6"/>
      <c r="D13" s="6"/>
      <c r="E13" s="6"/>
    </row>
    <row r="14" spans="2:5">
      <c r="B14" s="6" t="s">
        <v>109</v>
      </c>
      <c r="C14" s="6"/>
      <c r="D14" s="6"/>
      <c r="E14" s="6"/>
    </row>
    <row r="15" spans="2:5">
      <c r="B15" s="6" t="s">
        <v>110</v>
      </c>
      <c r="C15" s="6"/>
      <c r="D15" s="6"/>
      <c r="E15" s="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8262-0C26-4C8B-8A45-F29569411E66}">
  <dimension ref="B10:I26"/>
  <sheetViews>
    <sheetView topLeftCell="A4" zoomScale="150" zoomScaleNormal="150" workbookViewId="0">
      <selection activeCell="H11" sqref="H11:I26"/>
    </sheetView>
  </sheetViews>
  <sheetFormatPr defaultRowHeight="15"/>
  <cols>
    <col min="2" max="2" width="9" bestFit="1" customWidth="1"/>
    <col min="3" max="6" width="7.28515625" bestFit="1" customWidth="1"/>
    <col min="7" max="7" width="10" bestFit="1" customWidth="1"/>
    <col min="8" max="8" width="11.28515625" bestFit="1" customWidth="1"/>
    <col min="9" max="9" width="9.85546875" customWidth="1"/>
  </cols>
  <sheetData>
    <row r="10" spans="2:9" ht="30">
      <c r="B10" s="17" t="s">
        <v>112</v>
      </c>
      <c r="C10" s="17" t="s">
        <v>113</v>
      </c>
      <c r="D10" s="17" t="s">
        <v>114</v>
      </c>
      <c r="E10" s="17" t="s">
        <v>115</v>
      </c>
      <c r="F10" s="17" t="s">
        <v>116</v>
      </c>
      <c r="G10" s="17" t="s">
        <v>117</v>
      </c>
      <c r="H10" s="17" t="s">
        <v>118</v>
      </c>
      <c r="I10" s="17" t="s">
        <v>117</v>
      </c>
    </row>
    <row r="11" spans="2:9">
      <c r="B11" s="18">
        <v>1</v>
      </c>
      <c r="C11" s="24">
        <v>221</v>
      </c>
      <c r="D11" s="24">
        <v>232</v>
      </c>
      <c r="E11" s="24">
        <v>240</v>
      </c>
      <c r="F11" s="24">
        <v>198</v>
      </c>
      <c r="G11" s="19" t="s">
        <v>119</v>
      </c>
      <c r="H11" s="25"/>
      <c r="I11" s="26"/>
    </row>
    <row r="12" spans="2:9">
      <c r="B12" s="18">
        <v>2</v>
      </c>
      <c r="C12" s="24">
        <v>105</v>
      </c>
      <c r="D12" s="24">
        <v>203</v>
      </c>
      <c r="E12" s="24">
        <v>265</v>
      </c>
      <c r="F12" s="24">
        <v>232</v>
      </c>
      <c r="G12" s="19" t="s">
        <v>119</v>
      </c>
      <c r="H12" s="25"/>
      <c r="I12" s="26"/>
    </row>
    <row r="13" spans="2:9">
      <c r="B13" s="18">
        <v>3</v>
      </c>
      <c r="C13" s="24">
        <v>239</v>
      </c>
      <c r="D13" s="24">
        <v>114</v>
      </c>
      <c r="E13" s="24">
        <v>275</v>
      </c>
      <c r="F13" s="24">
        <v>106</v>
      </c>
      <c r="G13" s="19" t="s">
        <v>119</v>
      </c>
      <c r="H13" s="25"/>
      <c r="I13" s="26"/>
    </row>
    <row r="14" spans="2:9">
      <c r="B14" s="18">
        <v>4</v>
      </c>
      <c r="C14" s="24">
        <v>141</v>
      </c>
      <c r="D14" s="24">
        <v>180</v>
      </c>
      <c r="E14" s="24">
        <v>261</v>
      </c>
      <c r="F14" s="24">
        <v>198</v>
      </c>
      <c r="G14" s="19" t="s">
        <v>120</v>
      </c>
      <c r="H14" s="25"/>
      <c r="I14" s="26"/>
    </row>
    <row r="15" spans="2:9">
      <c r="B15" s="18">
        <v>5</v>
      </c>
      <c r="C15" s="24">
        <v>276</v>
      </c>
      <c r="D15" s="24">
        <v>113</v>
      </c>
      <c r="E15" s="24">
        <v>213</v>
      </c>
      <c r="F15" s="24">
        <v>236</v>
      </c>
      <c r="G15" s="19" t="s">
        <v>120</v>
      </c>
      <c r="H15" s="25"/>
      <c r="I15" s="26"/>
    </row>
    <row r="16" spans="2:9">
      <c r="B16" s="18">
        <v>6</v>
      </c>
      <c r="C16" s="24">
        <v>243</v>
      </c>
      <c r="D16" s="24">
        <v>266</v>
      </c>
      <c r="E16" s="24">
        <v>276</v>
      </c>
      <c r="F16" s="24">
        <v>182</v>
      </c>
      <c r="G16" s="19" t="s">
        <v>119</v>
      </c>
      <c r="H16" s="25"/>
      <c r="I16" s="26"/>
    </row>
    <row r="17" spans="2:9">
      <c r="B17" s="18">
        <v>7</v>
      </c>
      <c r="C17" s="24">
        <v>242</v>
      </c>
      <c r="D17" s="24">
        <v>268</v>
      </c>
      <c r="E17" s="24">
        <v>176</v>
      </c>
      <c r="F17" s="24">
        <v>122</v>
      </c>
      <c r="G17" s="19" t="s">
        <v>120</v>
      </c>
      <c r="H17" s="25"/>
      <c r="I17" s="26"/>
    </row>
    <row r="18" spans="2:9">
      <c r="B18" s="18">
        <v>8</v>
      </c>
      <c r="C18" s="24">
        <v>175</v>
      </c>
      <c r="D18" s="24">
        <v>170</v>
      </c>
      <c r="E18" s="24">
        <v>113</v>
      </c>
      <c r="F18" s="24">
        <v>115</v>
      </c>
      <c r="G18" s="19" t="s">
        <v>120</v>
      </c>
      <c r="H18" s="25"/>
      <c r="I18" s="26"/>
    </row>
    <row r="19" spans="2:9">
      <c r="B19" s="18">
        <v>9</v>
      </c>
      <c r="C19" s="24">
        <v>136</v>
      </c>
      <c r="D19" s="24">
        <v>175</v>
      </c>
      <c r="E19" s="24">
        <v>250</v>
      </c>
      <c r="F19" s="24">
        <v>179</v>
      </c>
      <c r="G19" s="19" t="s">
        <v>119</v>
      </c>
      <c r="H19" s="25"/>
      <c r="I19" s="26"/>
    </row>
    <row r="20" spans="2:9">
      <c r="B20" s="18">
        <v>10</v>
      </c>
      <c r="C20" s="24">
        <v>126</v>
      </c>
      <c r="D20" s="24">
        <v>100</v>
      </c>
      <c r="E20" s="24">
        <v>182</v>
      </c>
      <c r="F20" s="24">
        <v>240</v>
      </c>
      <c r="G20" s="19" t="s">
        <v>120</v>
      </c>
      <c r="H20" s="25"/>
      <c r="I20" s="26"/>
    </row>
    <row r="21" spans="2:9">
      <c r="B21" s="18">
        <v>11</v>
      </c>
      <c r="C21" s="24">
        <v>289</v>
      </c>
      <c r="D21" s="24">
        <v>259</v>
      </c>
      <c r="E21" s="24">
        <v>130</v>
      </c>
      <c r="F21" s="24">
        <v>143</v>
      </c>
      <c r="G21" s="19" t="s">
        <v>119</v>
      </c>
      <c r="H21" s="25"/>
      <c r="I21" s="26"/>
    </row>
    <row r="22" spans="2:9">
      <c r="B22" s="18">
        <v>12</v>
      </c>
      <c r="C22" s="24">
        <v>140</v>
      </c>
      <c r="D22" s="24">
        <v>122</v>
      </c>
      <c r="E22" s="24">
        <v>238</v>
      </c>
      <c r="F22" s="24">
        <v>187</v>
      </c>
      <c r="G22" s="19" t="s">
        <v>120</v>
      </c>
      <c r="H22" s="25"/>
      <c r="I22" s="26"/>
    </row>
    <row r="23" spans="2:9">
      <c r="B23" s="18">
        <v>13</v>
      </c>
      <c r="C23" s="24">
        <v>281</v>
      </c>
      <c r="D23" s="24">
        <v>291</v>
      </c>
      <c r="E23" s="24">
        <v>253</v>
      </c>
      <c r="F23" s="24">
        <v>158</v>
      </c>
      <c r="G23" s="19" t="s">
        <v>120</v>
      </c>
      <c r="H23" s="25"/>
      <c r="I23" s="26"/>
    </row>
    <row r="24" spans="2:9">
      <c r="B24" s="18">
        <v>14</v>
      </c>
      <c r="C24" s="24">
        <v>189</v>
      </c>
      <c r="D24" s="24">
        <v>246</v>
      </c>
      <c r="E24" s="24">
        <v>176</v>
      </c>
      <c r="F24" s="24">
        <v>152</v>
      </c>
      <c r="G24" s="19" t="s">
        <v>119</v>
      </c>
      <c r="H24" s="25"/>
      <c r="I24" s="26"/>
    </row>
    <row r="25" spans="2:9">
      <c r="B25" s="18">
        <v>15</v>
      </c>
      <c r="C25" s="24">
        <v>216</v>
      </c>
      <c r="D25" s="24">
        <v>197</v>
      </c>
      <c r="E25" s="24">
        <v>242</v>
      </c>
      <c r="F25" s="24">
        <v>136</v>
      </c>
      <c r="G25" s="19" t="s">
        <v>119</v>
      </c>
      <c r="H25" s="25"/>
      <c r="I25" s="26"/>
    </row>
    <row r="26" spans="2:9">
      <c r="B26" s="23" t="s">
        <v>121</v>
      </c>
      <c r="C26" s="21"/>
      <c r="D26" s="21"/>
      <c r="E26" s="21"/>
      <c r="F26" s="21"/>
      <c r="G26" s="22"/>
      <c r="H26" s="25"/>
      <c r="I26" s="27"/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0A75-56FB-4C00-B00B-09CCC282DF4C}">
  <dimension ref="B10:G23"/>
  <sheetViews>
    <sheetView zoomScale="150" zoomScaleNormal="150" workbookViewId="0">
      <selection activeCell="D11" sqref="D11"/>
    </sheetView>
  </sheetViews>
  <sheetFormatPr defaultRowHeight="15"/>
  <cols>
    <col min="2" max="2" width="11.140625" bestFit="1" customWidth="1"/>
    <col min="3" max="3" width="17.42578125" bestFit="1" customWidth="1"/>
    <col min="4" max="4" width="26.5703125" customWidth="1"/>
    <col min="5" max="5" width="11.85546875" bestFit="1" customWidth="1"/>
    <col min="7" max="7" width="10" hidden="1" customWidth="1"/>
    <col min="8" max="8" width="15.140625" customWidth="1"/>
  </cols>
  <sheetData>
    <row r="10" spans="2:7">
      <c r="B10" s="31"/>
      <c r="C10" s="29" t="s">
        <v>122</v>
      </c>
      <c r="D10" s="28">
        <v>1</v>
      </c>
      <c r="G10">
        <v>1</v>
      </c>
    </row>
    <row r="11" spans="2:7">
      <c r="B11" s="31"/>
      <c r="C11" s="29" t="s">
        <v>123</v>
      </c>
      <c r="D11" s="33"/>
      <c r="G11">
        <v>2</v>
      </c>
    </row>
    <row r="12" spans="2:7">
      <c r="G12">
        <v>3</v>
      </c>
    </row>
    <row r="13" spans="2:7">
      <c r="B13" s="17" t="s">
        <v>124</v>
      </c>
      <c r="C13" s="17" t="s">
        <v>125</v>
      </c>
      <c r="D13" s="17" t="s">
        <v>122</v>
      </c>
      <c r="G13">
        <v>4</v>
      </c>
    </row>
    <row r="14" spans="2:7">
      <c r="B14" s="20" t="s">
        <v>16</v>
      </c>
      <c r="C14" s="30">
        <v>31820</v>
      </c>
      <c r="D14" s="32"/>
      <c r="G14">
        <v>5</v>
      </c>
    </row>
    <row r="15" spans="2:7">
      <c r="B15" s="20" t="s">
        <v>126</v>
      </c>
      <c r="C15" s="30">
        <v>24084</v>
      </c>
      <c r="D15" s="32"/>
      <c r="G15">
        <v>6</v>
      </c>
    </row>
    <row r="16" spans="2:7">
      <c r="B16" s="20" t="s">
        <v>127</v>
      </c>
      <c r="C16" s="30">
        <v>31211</v>
      </c>
      <c r="D16" s="32"/>
      <c r="G16">
        <v>7</v>
      </c>
    </row>
    <row r="17" spans="2:7">
      <c r="B17" s="20" t="s">
        <v>128</v>
      </c>
      <c r="C17" s="30">
        <v>29233</v>
      </c>
      <c r="D17" s="32"/>
      <c r="G17">
        <v>8</v>
      </c>
    </row>
    <row r="18" spans="2:7">
      <c r="B18" s="20" t="s">
        <v>129</v>
      </c>
      <c r="C18" s="30">
        <v>31831</v>
      </c>
      <c r="D18" s="32"/>
      <c r="G18">
        <v>9</v>
      </c>
    </row>
    <row r="19" spans="2:7">
      <c r="B19" s="20" t="s">
        <v>98</v>
      </c>
      <c r="C19" s="30">
        <v>24490</v>
      </c>
      <c r="D19" s="32"/>
      <c r="G19">
        <v>10</v>
      </c>
    </row>
    <row r="20" spans="2:7">
      <c r="B20" s="20" t="s">
        <v>36</v>
      </c>
      <c r="C20" s="30">
        <v>27974</v>
      </c>
      <c r="D20" s="32"/>
      <c r="G20">
        <v>11</v>
      </c>
    </row>
    <row r="21" spans="2:7">
      <c r="B21" s="20" t="s">
        <v>130</v>
      </c>
      <c r="C21" s="30">
        <v>30864</v>
      </c>
      <c r="D21" s="32"/>
      <c r="G21">
        <v>12</v>
      </c>
    </row>
    <row r="22" spans="2:7">
      <c r="B22" s="20" t="s">
        <v>131</v>
      </c>
      <c r="C22" s="30">
        <v>31243</v>
      </c>
      <c r="D22" s="32"/>
    </row>
    <row r="23" spans="2:7">
      <c r="B23" s="20" t="s">
        <v>132</v>
      </c>
      <c r="C23" s="30">
        <v>21562</v>
      </c>
      <c r="D23" s="3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D54E-6CC7-4313-9663-546E029726E0}">
  <dimension ref="B10:E22"/>
  <sheetViews>
    <sheetView zoomScale="150" zoomScaleNormal="150" workbookViewId="0">
      <selection activeCell="E13" sqref="E13:E22"/>
    </sheetView>
  </sheetViews>
  <sheetFormatPr defaultRowHeight="15"/>
  <cols>
    <col min="2" max="2" width="9.5703125" bestFit="1" customWidth="1"/>
    <col min="3" max="3" width="14" bestFit="1" customWidth="1"/>
    <col min="4" max="4" width="16.7109375" customWidth="1"/>
    <col min="5" max="5" width="16.85546875" customWidth="1"/>
    <col min="6" max="6" width="10" customWidth="1"/>
    <col min="7" max="7" width="15.140625" customWidth="1"/>
    <col min="8" max="8" width="9.85546875" bestFit="1" customWidth="1"/>
  </cols>
  <sheetData>
    <row r="10" spans="2:5">
      <c r="C10" s="17" t="s">
        <v>37</v>
      </c>
      <c r="D10" s="35">
        <v>45413</v>
      </c>
      <c r="E10" s="8"/>
    </row>
    <row r="11" spans="2:5">
      <c r="B11" s="8"/>
      <c r="C11" s="8"/>
      <c r="D11" s="8"/>
      <c r="E11" s="8"/>
    </row>
    <row r="12" spans="2:5">
      <c r="B12" s="17" t="s">
        <v>2</v>
      </c>
      <c r="C12" s="17" t="s">
        <v>136</v>
      </c>
      <c r="D12" s="17" t="s">
        <v>137</v>
      </c>
      <c r="E12" s="17" t="s">
        <v>133</v>
      </c>
    </row>
    <row r="13" spans="2:5">
      <c r="B13" s="9" t="s">
        <v>134</v>
      </c>
      <c r="C13" s="9" t="s">
        <v>16</v>
      </c>
      <c r="D13" s="34">
        <v>45413</v>
      </c>
      <c r="E13" s="36"/>
    </row>
    <row r="14" spans="2:5">
      <c r="B14" s="9" t="s">
        <v>8</v>
      </c>
      <c r="C14" s="9" t="s">
        <v>126</v>
      </c>
      <c r="D14" s="34">
        <v>45455</v>
      </c>
      <c r="E14" s="36"/>
    </row>
    <row r="15" spans="2:5">
      <c r="B15" s="9" t="s">
        <v>34</v>
      </c>
      <c r="C15" s="9" t="s">
        <v>127</v>
      </c>
      <c r="D15" s="34">
        <v>45411</v>
      </c>
      <c r="E15" s="36"/>
    </row>
    <row r="16" spans="2:5">
      <c r="B16" s="9" t="s">
        <v>24</v>
      </c>
      <c r="C16" s="9" t="s">
        <v>128</v>
      </c>
      <c r="D16" s="34">
        <v>45426</v>
      </c>
      <c r="E16" s="36"/>
    </row>
    <row r="17" spans="2:5">
      <c r="B17" s="9" t="s">
        <v>28</v>
      </c>
      <c r="C17" s="9" t="s">
        <v>129</v>
      </c>
      <c r="D17" s="34">
        <v>45478</v>
      </c>
      <c r="E17" s="36"/>
    </row>
    <row r="18" spans="2:5">
      <c r="B18" s="9" t="s">
        <v>33</v>
      </c>
      <c r="C18" s="9" t="s">
        <v>98</v>
      </c>
      <c r="D18" s="34">
        <v>45428</v>
      </c>
      <c r="E18" s="36"/>
    </row>
    <row r="19" spans="2:5">
      <c r="B19" s="9" t="s">
        <v>57</v>
      </c>
      <c r="C19" s="9" t="s">
        <v>36</v>
      </c>
      <c r="D19" s="34">
        <v>45542</v>
      </c>
      <c r="E19" s="36"/>
    </row>
    <row r="20" spans="2:5">
      <c r="B20" s="9" t="s">
        <v>20</v>
      </c>
      <c r="C20" s="9" t="s">
        <v>130</v>
      </c>
      <c r="D20" s="34">
        <v>45516</v>
      </c>
      <c r="E20" s="36"/>
    </row>
    <row r="21" spans="2:5">
      <c r="B21" s="9" t="s">
        <v>64</v>
      </c>
      <c r="C21" s="9" t="s">
        <v>131</v>
      </c>
      <c r="D21" s="34">
        <v>45401</v>
      </c>
      <c r="E21" s="36"/>
    </row>
    <row r="22" spans="2:5">
      <c r="B22" s="9" t="s">
        <v>135</v>
      </c>
      <c r="C22" s="9" t="s">
        <v>132</v>
      </c>
      <c r="D22" s="34">
        <v>45483</v>
      </c>
      <c r="E22" s="3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POPRAWNOŚĆ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Lalewicz</dc:creator>
  <cp:lastModifiedBy>Paweł Lalewicz</cp:lastModifiedBy>
  <dcterms:created xsi:type="dcterms:W3CDTF">2023-04-14T06:22:16Z</dcterms:created>
  <dcterms:modified xsi:type="dcterms:W3CDTF">2024-05-19T19:58:43Z</dcterms:modified>
</cp:coreProperties>
</file>